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s/Documents/Lunar Impact Melts/paper/68815/resubmit_2023_04/"/>
    </mc:Choice>
  </mc:AlternateContent>
  <xr:revisionPtr revIDLastSave="0" documentId="13_ncr:1_{1232EA48-6FC4-1C48-B9BB-7F171EE06D81}" xr6:coauthVersionLast="47" xr6:coauthVersionMax="47" xr10:uidLastSave="{00000000-0000-0000-0000-000000000000}"/>
  <bookViews>
    <workbookView xWindow="60" yWindow="500" windowWidth="33540" windowHeight="19160" xr2:uid="{8F6F6130-D27D-A24A-8F4E-02DC5ACEFC31}"/>
  </bookViews>
  <sheets>
    <sheet name="S6 olivine" sheetId="1" r:id="rId1"/>
    <sheet name="S7 plagioclase" sheetId="2" r:id="rId2"/>
    <sheet name="S8 pyroxene" sheetId="3" r:id="rId3"/>
    <sheet name="S9 spinel" sheetId="4" r:id="rId4"/>
    <sheet name="S10 metal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0" l="1"/>
  <c r="H34" i="10"/>
  <c r="G34" i="10"/>
  <c r="F34" i="10"/>
  <c r="E34" i="10"/>
  <c r="D34" i="10"/>
  <c r="C34" i="10"/>
  <c r="B34" i="10"/>
  <c r="I33" i="10"/>
  <c r="H33" i="10"/>
  <c r="G33" i="10"/>
  <c r="F33" i="10"/>
  <c r="E33" i="10"/>
  <c r="D33" i="10"/>
  <c r="C33" i="10"/>
  <c r="B33" i="10"/>
  <c r="I16" i="10"/>
  <c r="H16" i="10"/>
  <c r="G16" i="10"/>
  <c r="F16" i="10"/>
  <c r="E16" i="10"/>
  <c r="D16" i="10"/>
  <c r="C16" i="10"/>
  <c r="B16" i="10"/>
  <c r="M42" i="3"/>
  <c r="N42" i="3"/>
  <c r="O42" i="3"/>
  <c r="P42" i="3"/>
  <c r="Q42" i="3"/>
  <c r="R42" i="3"/>
  <c r="S42" i="3"/>
  <c r="T42" i="3"/>
  <c r="U42" i="3"/>
  <c r="V42" i="3"/>
  <c r="M43" i="3"/>
  <c r="N43" i="3"/>
  <c r="O43" i="3"/>
  <c r="P43" i="3"/>
  <c r="Q43" i="3"/>
  <c r="R43" i="3"/>
  <c r="S43" i="3"/>
  <c r="T43" i="3"/>
  <c r="U43" i="3"/>
  <c r="V43" i="3"/>
  <c r="M44" i="3"/>
  <c r="N44" i="3"/>
  <c r="O44" i="3"/>
  <c r="P44" i="3"/>
  <c r="Q44" i="3"/>
  <c r="R44" i="3"/>
  <c r="S44" i="3"/>
  <c r="T44" i="3"/>
  <c r="U44" i="3"/>
  <c r="V44" i="3"/>
  <c r="V40" i="2"/>
  <c r="W40" i="2"/>
  <c r="X40" i="2"/>
  <c r="Y40" i="2"/>
  <c r="U40" i="2"/>
  <c r="AN42" i="1"/>
  <c r="AO42" i="1"/>
  <c r="AP42" i="1"/>
  <c r="AQ42" i="1"/>
  <c r="AR42" i="1"/>
  <c r="AS42" i="1"/>
  <c r="AT42" i="1"/>
  <c r="AU42" i="1"/>
  <c r="AN43" i="1"/>
  <c r="AO43" i="1"/>
  <c r="AP43" i="1"/>
  <c r="AQ43" i="1"/>
  <c r="AR43" i="1"/>
  <c r="AS43" i="1"/>
  <c r="AT43" i="1"/>
  <c r="AU43" i="1"/>
  <c r="AZ43" i="4"/>
  <c r="AY43" i="4"/>
  <c r="AX43" i="4"/>
  <c r="AW43" i="4"/>
  <c r="AV43" i="4"/>
  <c r="AU43" i="4"/>
  <c r="AT43" i="4"/>
  <c r="AS43" i="4"/>
  <c r="AR43" i="4"/>
  <c r="AQ43" i="4"/>
  <c r="AZ42" i="4"/>
  <c r="AY42" i="4"/>
  <c r="AX42" i="4"/>
  <c r="AW42" i="4"/>
  <c r="AV42" i="4"/>
  <c r="AU42" i="4"/>
  <c r="AT42" i="4"/>
  <c r="AS42" i="4"/>
  <c r="AR42" i="4"/>
  <c r="AQ42" i="4"/>
  <c r="AH42" i="2"/>
  <c r="AH43" i="2"/>
  <c r="AH44" i="2"/>
  <c r="AH45" i="2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L44" i="3"/>
  <c r="K44" i="3"/>
  <c r="J44" i="3"/>
  <c r="I44" i="3"/>
  <c r="H44" i="3"/>
  <c r="G44" i="3"/>
  <c r="F44" i="3"/>
  <c r="L43" i="3"/>
  <c r="K43" i="3"/>
  <c r="J43" i="3"/>
  <c r="I43" i="3"/>
  <c r="H43" i="3"/>
  <c r="G43" i="3"/>
  <c r="F43" i="3"/>
  <c r="L42" i="3"/>
  <c r="K42" i="3"/>
  <c r="J42" i="3"/>
  <c r="I42" i="3"/>
  <c r="H42" i="3"/>
  <c r="G42" i="3"/>
  <c r="F42" i="3"/>
  <c r="AP43" i="4"/>
  <c r="AO43" i="4"/>
  <c r="AN43" i="4"/>
  <c r="AM43" i="4"/>
  <c r="AL43" i="4"/>
  <c r="AK43" i="4"/>
  <c r="AJ43" i="4"/>
  <c r="AP42" i="4"/>
  <c r="AO42" i="4"/>
  <c r="AN42" i="4"/>
  <c r="AM42" i="4"/>
  <c r="AL42" i="4"/>
  <c r="AK42" i="4"/>
  <c r="AJ42" i="4"/>
  <c r="M38" i="1"/>
  <c r="M37" i="1"/>
  <c r="M33" i="1"/>
  <c r="M32" i="1"/>
  <c r="M31" i="1"/>
  <c r="M30" i="1"/>
  <c r="M29" i="1"/>
  <c r="M28" i="1"/>
  <c r="M27" i="1"/>
  <c r="M26" i="1"/>
  <c r="M25" i="1"/>
  <c r="M24" i="1"/>
  <c r="M23" i="1"/>
  <c r="L38" i="1"/>
  <c r="L37" i="1"/>
  <c r="L33" i="1"/>
  <c r="L32" i="1"/>
  <c r="L31" i="1"/>
  <c r="L30" i="1"/>
  <c r="L29" i="1"/>
  <c r="L28" i="1"/>
  <c r="L27" i="1"/>
  <c r="L26" i="1"/>
  <c r="L25" i="1"/>
  <c r="L24" i="1"/>
  <c r="L23" i="1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L39" i="1" l="1"/>
  <c r="M39" i="1"/>
  <c r="E44" i="3"/>
  <c r="E43" i="3"/>
  <c r="E42" i="3"/>
  <c r="AN45" i="2"/>
  <c r="AM45" i="2"/>
  <c r="AL45" i="2"/>
  <c r="AK45" i="2"/>
  <c r="AJ45" i="2"/>
  <c r="AI45" i="2"/>
  <c r="AG45" i="2"/>
  <c r="AF45" i="2"/>
  <c r="AE45" i="2"/>
  <c r="AD45" i="2"/>
  <c r="AC45" i="2"/>
  <c r="AB45" i="2"/>
  <c r="AA45" i="2"/>
  <c r="Z45" i="2"/>
  <c r="Y45" i="2"/>
  <c r="X45" i="2"/>
  <c r="W45" i="2"/>
  <c r="AN44" i="2"/>
  <c r="AM44" i="2"/>
  <c r="AL44" i="2"/>
  <c r="AK44" i="2"/>
  <c r="AJ44" i="2"/>
  <c r="AI44" i="2"/>
  <c r="AG44" i="2"/>
  <c r="AF44" i="2"/>
  <c r="AE44" i="2"/>
  <c r="AD44" i="2"/>
  <c r="AC44" i="2"/>
  <c r="AB44" i="2"/>
  <c r="AA44" i="2"/>
  <c r="Z44" i="2"/>
  <c r="Y44" i="2"/>
  <c r="X44" i="2"/>
  <c r="W44" i="2"/>
  <c r="AN43" i="2"/>
  <c r="AM43" i="2"/>
  <c r="AL43" i="2"/>
  <c r="AK43" i="2"/>
  <c r="AJ43" i="2"/>
  <c r="AI43" i="2"/>
  <c r="AG43" i="2"/>
  <c r="AF43" i="2"/>
  <c r="AE43" i="2"/>
  <c r="AD43" i="2"/>
  <c r="AC43" i="2"/>
  <c r="AB43" i="2"/>
  <c r="AA43" i="2"/>
  <c r="Z43" i="2"/>
  <c r="Y43" i="2"/>
  <c r="X43" i="2"/>
  <c r="W43" i="2"/>
  <c r="AN42" i="2"/>
  <c r="AM42" i="2"/>
  <c r="AL42" i="2"/>
  <c r="AK42" i="2"/>
  <c r="AJ42" i="2"/>
  <c r="AI42" i="2"/>
  <c r="AG42" i="2"/>
  <c r="AF42" i="2"/>
  <c r="AE42" i="2"/>
  <c r="AD42" i="2"/>
  <c r="AC42" i="2"/>
  <c r="AB42" i="2"/>
  <c r="AA42" i="2"/>
  <c r="Z42" i="2"/>
  <c r="Y42" i="2"/>
  <c r="X42" i="2"/>
  <c r="W42" i="2"/>
  <c r="T43" i="1"/>
  <c r="S43" i="1"/>
  <c r="R43" i="1"/>
  <c r="Q43" i="1"/>
  <c r="P43" i="1"/>
  <c r="O43" i="1"/>
  <c r="N43" i="1"/>
  <c r="T42" i="1"/>
  <c r="S42" i="1"/>
  <c r="R42" i="1"/>
  <c r="Q42" i="1"/>
  <c r="P42" i="1"/>
  <c r="O42" i="1"/>
  <c r="N42" i="1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L42" i="1"/>
  <c r="M42" i="1"/>
  <c r="L43" i="1"/>
  <c r="M43" i="1"/>
  <c r="K42" i="4"/>
  <c r="K43" i="4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D44" i="3"/>
  <c r="C44" i="3"/>
  <c r="B44" i="3"/>
  <c r="D43" i="3"/>
  <c r="C43" i="3"/>
  <c r="B43" i="3"/>
  <c r="D42" i="3"/>
  <c r="C42" i="3"/>
  <c r="B42" i="3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</calcChain>
</file>

<file path=xl/sharedStrings.xml><?xml version="1.0" encoding="utf-8"?>
<sst xmlns="http://schemas.openxmlformats.org/spreadsheetml/2006/main" count="3643" uniqueCount="239">
  <si>
    <t>sp</t>
  </si>
  <si>
    <t>Oxide (wt.%)</t>
  </si>
  <si>
    <t>68815,148 spinel2</t>
  </si>
  <si>
    <t>68815,148 spinel3</t>
  </si>
  <si>
    <t>68815,148 spinel4</t>
  </si>
  <si>
    <t>68815,148 spinel5</t>
  </si>
  <si>
    <t>68815,148 spinel6</t>
  </si>
  <si>
    <t>68815,148 spinel7</t>
  </si>
  <si>
    <t>68815,148 spinel8</t>
  </si>
  <si>
    <t>68815,148 spinel9</t>
  </si>
  <si>
    <t>68815,148 spinel10</t>
  </si>
  <si>
    <t>68815,148 spinel11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</si>
  <si>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</si>
  <si>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</si>
  <si>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</si>
  <si>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</si>
  <si>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</si>
  <si>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</si>
  <si>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</si>
  <si>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</si>
  <si>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</si>
  <si>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</si>
  <si>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P2O5</t>
  </si>
  <si>
    <t>NiO</t>
  </si>
  <si>
    <t>V2O3</t>
  </si>
  <si>
    <t>CoO</t>
  </si>
  <si>
    <t>BaO</t>
  </si>
  <si>
    <t>Total</t>
  </si>
  <si>
    <t>Formula</t>
  </si>
  <si>
    <t>Si</t>
  </si>
  <si>
    <t>Ti</t>
  </si>
  <si>
    <t>Al</t>
  </si>
  <si>
    <t>Cr</t>
  </si>
  <si>
    <t>Fe</t>
  </si>
  <si>
    <t>Mn</t>
  </si>
  <si>
    <t>Mg</t>
  </si>
  <si>
    <t>Ca</t>
  </si>
  <si>
    <t>Na</t>
  </si>
  <si>
    <t>K</t>
  </si>
  <si>
    <t>P</t>
  </si>
  <si>
    <t>Ni</t>
  </si>
  <si>
    <t>V</t>
  </si>
  <si>
    <t>Co</t>
  </si>
  <si>
    <t>Ba</t>
  </si>
  <si>
    <t>O</t>
  </si>
  <si>
    <t>Cation Total</t>
  </si>
  <si>
    <t>Endmember</t>
  </si>
  <si>
    <t>Cr#</t>
  </si>
  <si>
    <t>Mg#</t>
  </si>
  <si>
    <t>Beam Diameter</t>
  </si>
  <si>
    <t>Detection Limit</t>
  </si>
  <si>
    <t>Standard Deviation</t>
  </si>
  <si>
    <t>Standard</t>
  </si>
  <si>
    <t>San Carlos Olivine - U. Arizona</t>
  </si>
  <si>
    <t>Natural Rutile - U. Arizona</t>
  </si>
  <si>
    <t>Chromite - Smithsonian USNM 117075</t>
  </si>
  <si>
    <t>Rhodinite 104791 - U of Washington</t>
  </si>
  <si>
    <t>Hakone Anorthite - ASU</t>
  </si>
  <si>
    <t>--</t>
  </si>
  <si>
    <t>Ni metal – Alpha Aesar</t>
  </si>
  <si>
    <t>V metal – Alpha Aesar</t>
  </si>
  <si>
    <t>Co metal – Spex Inc.</t>
  </si>
  <si>
    <t>px</t>
  </si>
  <si>
    <t>68815,148 pyx2</t>
  </si>
  <si>
    <t>68815,148 pyx7</t>
  </si>
  <si>
    <t>68815,148 pyx8</t>
  </si>
  <si>
    <t>En</t>
  </si>
  <si>
    <t>Fs</t>
  </si>
  <si>
    <t>Wo</t>
  </si>
  <si>
    <t>Rockport Fayalite - U. Chicago</t>
  </si>
  <si>
    <t>Crete Albite - U. of Washington</t>
  </si>
  <si>
    <t>Orthoclase - Penn State OR-1</t>
  </si>
  <si>
    <t>Synthetic fluorapatite – U. Arizona</t>
  </si>
  <si>
    <t>ol</t>
  </si>
  <si>
    <t>68815,148 olv1</t>
  </si>
  <si>
    <t>68815,148 olv3</t>
  </si>
  <si>
    <t>68815,148 olv4</t>
  </si>
  <si>
    <t>68815,148 olv5</t>
  </si>
  <si>
    <t>68815,148 olv6</t>
  </si>
  <si>
    <t>68815,148 olv7</t>
  </si>
  <si>
    <t>68815,148 pyx4</t>
  </si>
  <si>
    <t>68815,148 pyx5</t>
  </si>
  <si>
    <t>68815,148 pyx6</t>
  </si>
  <si>
    <t>68815,148 olv8</t>
  </si>
  <si>
    <t>Fo</t>
  </si>
  <si>
    <t>Fa</t>
  </si>
  <si>
    <t>silica1</t>
  </si>
  <si>
    <t>silica2</t>
  </si>
  <si>
    <t>Synthetic diopside glass – Carnegie</t>
  </si>
  <si>
    <t>NIST (NBS) Standard Reference Glass  K-458</t>
  </si>
  <si>
    <t>pl</t>
  </si>
  <si>
    <t>Oxide (wt%)</t>
  </si>
  <si>
    <t>plagioclase1</t>
  </si>
  <si>
    <t>plagioclase2</t>
  </si>
  <si>
    <t>plagioclase3</t>
  </si>
  <si>
    <t>plagioclase4</t>
  </si>
  <si>
    <t>plagioclase5</t>
  </si>
  <si>
    <t>plagioclase6</t>
  </si>
  <si>
    <t>plagioclase7</t>
  </si>
  <si>
    <t>plagioclase8</t>
  </si>
  <si>
    <t>An</t>
  </si>
  <si>
    <t>Ab</t>
  </si>
  <si>
    <t>Or</t>
  </si>
  <si>
    <t>Cn</t>
  </si>
  <si>
    <t>plagioclase9</t>
  </si>
  <si>
    <t>plagioclase10</t>
  </si>
  <si>
    <t>plagioclase12 (melt?)</t>
  </si>
  <si>
    <t>plagioclase13</t>
  </si>
  <si>
    <t>plagioclase14</t>
  </si>
  <si>
    <t>plagioclase15</t>
  </si>
  <si>
    <t>plagioclase16</t>
  </si>
  <si>
    <t>plagioclase17</t>
  </si>
  <si>
    <t>plagioclase18</t>
  </si>
  <si>
    <t>plagioclase19</t>
  </si>
  <si>
    <t>plagioclase20</t>
  </si>
  <si>
    <t>plagioclase28</t>
  </si>
  <si>
    <t>plagioclase29</t>
  </si>
  <si>
    <t>68815,148 ol 1</t>
  </si>
  <si>
    <t>68815,148 ol 2</t>
  </si>
  <si>
    <t>68815,148 ol 3</t>
  </si>
  <si>
    <t>68815,148 ol 4</t>
  </si>
  <si>
    <t>68815,148 ol 5</t>
  </si>
  <si>
    <t>68815,148 ol 6</t>
  </si>
  <si>
    <t>68815,148 ol 7</t>
  </si>
  <si>
    <t>68815,148 ol 8</t>
  </si>
  <si>
    <t>68815,148 px 2</t>
  </si>
  <si>
    <t>Synthetic spinel – C. M. Taylor Co.</t>
  </si>
  <si>
    <t>68815,148 pl 1</t>
  </si>
  <si>
    <t>68815,148 pl 2</t>
  </si>
  <si>
    <t>68815,148 pl 3</t>
  </si>
  <si>
    <t>68815,148 pl 4</t>
  </si>
  <si>
    <t>68815,148 pl 5</t>
  </si>
  <si>
    <t>68815,148 pl 6</t>
  </si>
  <si>
    <t>68815,148 pl 7 line</t>
  </si>
  <si>
    <t>68815,148 pl 8</t>
  </si>
  <si>
    <t>68815,148 pl 9 line</t>
  </si>
  <si>
    <t>68815,148 px 1</t>
  </si>
  <si>
    <t>68815,148 sp 1</t>
  </si>
  <si>
    <t>68815,148 sp 2</t>
  </si>
  <si>
    <t>68815,148 sp 3</t>
  </si>
  <si>
    <t>68815,148 sp 4</t>
  </si>
  <si>
    <t>68815,148 sp 5 line</t>
  </si>
  <si>
    <t>68815,148 sp 6 line</t>
  </si>
  <si>
    <t>68815,148 sp 7</t>
  </si>
  <si>
    <t>68815,148 sp 18</t>
  </si>
  <si>
    <t>68815,148 sp 11</t>
  </si>
  <si>
    <t>68815,148 sp 12</t>
  </si>
  <si>
    <t>68815,148 sp 13</t>
  </si>
  <si>
    <t>68815,148 sp 15</t>
  </si>
  <si>
    <t>68815,148 sp 17</t>
  </si>
  <si>
    <t>spinel_std</t>
  </si>
  <si>
    <t>ni_2</t>
  </si>
  <si>
    <t>v_1</t>
  </si>
  <si>
    <t>Indium Phosphide – Cannon Microprobe</t>
  </si>
  <si>
    <t>68815,148 px 4</t>
  </si>
  <si>
    <t>68815,148 px 8</t>
  </si>
  <si>
    <t>68815,148 px 9</t>
  </si>
  <si>
    <t>68815,148 px 10</t>
  </si>
  <si>
    <t>68815,148 px 11</t>
  </si>
  <si>
    <t>68815,148 px 12</t>
  </si>
  <si>
    <t>68815,148 pl 7</t>
  </si>
  <si>
    <t>68815,148 pl 9</t>
  </si>
  <si>
    <t>68815,148 pl 10</t>
  </si>
  <si>
    <t>68815,148 pl 11</t>
  </si>
  <si>
    <t>68815,148 pl 12</t>
  </si>
  <si>
    <t>68815,148 pl 13 line</t>
  </si>
  <si>
    <t>68815,148 ol 9</t>
  </si>
  <si>
    <t>68815,148 ol 10</t>
  </si>
  <si>
    <t>68815,148 ol 11</t>
  </si>
  <si>
    <t>68815,148 ol 13</t>
  </si>
  <si>
    <t>68815,148 ol 14</t>
  </si>
  <si>
    <t>68815,148 ol 15 line</t>
  </si>
  <si>
    <t>68815,148 ol 16</t>
  </si>
  <si>
    <t>68815,148 ol 17</t>
  </si>
  <si>
    <t>rogue</t>
  </si>
  <si>
    <t>68815,148_spinelY 1</t>
  </si>
  <si>
    <t>68815,148_spinelY 2</t>
  </si>
  <si>
    <t>68815,148_spinelY 4</t>
  </si>
  <si>
    <t>68815,148_spinelX 1</t>
  </si>
  <si>
    <t>68815,148_spinelX 2</t>
  </si>
  <si>
    <t>68815,148_spinelX 3</t>
  </si>
  <si>
    <t>68815,148_spinelZ 1</t>
  </si>
  <si>
    <t>68815,148_spinelZ 2</t>
  </si>
  <si>
    <t>68815,148_spinelZ 3</t>
  </si>
  <si>
    <t>68815,148_clast7 sp 1</t>
  </si>
  <si>
    <t>San Carlos Olivine – U. Arizona</t>
  </si>
  <si>
    <t>Natural Rutile – U. Arizona</t>
  </si>
  <si>
    <t>Chromite – Smithsonian USNM 117075</t>
  </si>
  <si>
    <t>Rhodinite 104791 – U. Washington</t>
  </si>
  <si>
    <t>Hakone Anorthite – ASU</t>
  </si>
  <si>
    <t>Orthoclase – Penn State OR-1</t>
  </si>
  <si>
    <t>68815,148_clast6 px 2</t>
  </si>
  <si>
    <t>68815,148_clast6 px 7</t>
  </si>
  <si>
    <t>68815,148_clast7 px 2</t>
  </si>
  <si>
    <t>68815,148_clast5 px 1</t>
  </si>
  <si>
    <t>68815,148_clast5 px 3</t>
  </si>
  <si>
    <t>68815,148_clast5 px 4</t>
  </si>
  <si>
    <t>68815,148_clast4 px 1</t>
  </si>
  <si>
    <t>68815,148_clast4 px 2</t>
  </si>
  <si>
    <t>68815,148_clast4 px 3</t>
  </si>
  <si>
    <t>68815,148_clast4 px 4</t>
  </si>
  <si>
    <t>Rockport Fayalite – U. Chicago</t>
  </si>
  <si>
    <t>Crete Albite – U. Washington</t>
  </si>
  <si>
    <t>Nickel metal – Alpha Aesar</t>
  </si>
  <si>
    <t>68815,148_clast6 ol 1</t>
  </si>
  <si>
    <t>68815,148_clast6 px 3</t>
  </si>
  <si>
    <t>68815,148_clast5 ol 1</t>
  </si>
  <si>
    <t>68815,148_clast5 ol 2</t>
  </si>
  <si>
    <t>68815,148_clast5 ol 3</t>
  </si>
  <si>
    <t>68815,148_clast5 ol 4</t>
  </si>
  <si>
    <t>68815,148_clast5 ol 5</t>
  </si>
  <si>
    <t>68815,148_clast5 ol 6</t>
  </si>
  <si>
    <t>met</t>
  </si>
  <si>
    <t>Element (wt.%)</t>
  </si>
  <si>
    <t>68815,148 clast7 metal1</t>
  </si>
  <si>
    <t>68815,148 clast7 metal2</t>
  </si>
  <si>
    <t>68815,148 clast7 metal3</t>
  </si>
  <si>
    <t>68815,148 clast7 metal4</t>
  </si>
  <si>
    <t>68815,148 clast7 metal5</t>
  </si>
  <si>
    <t>68815,148 clast6 metal1</t>
  </si>
  <si>
    <t>68815,148 clast6 metal2</t>
  </si>
  <si>
    <t>68815,148 clast6 metal3</t>
  </si>
  <si>
    <t xml:space="preserve">P </t>
  </si>
  <si>
    <t xml:space="preserve">S </t>
  </si>
  <si>
    <t>Ni/Co</t>
  </si>
  <si>
    <t>Fe/Ni</t>
  </si>
  <si>
    <t>148a5</t>
  </si>
  <si>
    <t>148a4</t>
  </si>
  <si>
    <t>148a3</t>
  </si>
  <si>
    <t>148a2</t>
  </si>
  <si>
    <t>148a1</t>
  </si>
  <si>
    <t>148b6</t>
  </si>
  <si>
    <t>148b7</t>
  </si>
  <si>
    <t>148sW</t>
  </si>
  <si>
    <t>148sX</t>
  </si>
  <si>
    <t>148sY</t>
  </si>
  <si>
    <t>148sZ</t>
  </si>
  <si>
    <t>Del Norte Troilite – ASU</t>
  </si>
  <si>
    <t>NIST (NBS) Fe, Ni, Co alloy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</si>
</sst>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16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165" fontId="0" fillId="0" borderId="0" xfId="0" applyNumberForma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F8DB-489A-2F44-85E9-4F16489D964B}">
  <dimension ref="A1:AU96"/>
  <sheetViews>
    <sheetView tabSelected="1" zoomScaleNormal="100" workbookViewId="0"/>
  </sheetViews>
  <sheetFormatPr baseColWidth="10" defaultRowHeight="16" x14ac:dyDescent="0.2"/>
  <cols>
    <col min="1" max="1" width="17" style="3" customWidth="1"/>
    <col min="20" max="20" width="12.1640625" bestFit="1" customWidth="1"/>
  </cols>
  <sheetData>
    <row r="1" spans="1:47" x14ac:dyDescent="0.2">
      <c r="B1" t="s">
        <v>73</v>
      </c>
      <c r="C1" t="s">
        <v>73</v>
      </c>
      <c r="D1" t="s">
        <v>73</v>
      </c>
      <c r="E1" t="s">
        <v>73</v>
      </c>
      <c r="F1" t="s">
        <v>73</v>
      </c>
      <c r="G1" t="s">
        <v>73</v>
      </c>
      <c r="H1" t="s">
        <v>73</v>
      </c>
      <c r="I1" t="s">
        <v>73</v>
      </c>
      <c r="J1" t="s">
        <v>73</v>
      </c>
      <c r="K1" t="s">
        <v>73</v>
      </c>
      <c r="L1" t="s">
        <v>73</v>
      </c>
      <c r="M1" t="s">
        <v>73</v>
      </c>
      <c r="N1" t="s">
        <v>73</v>
      </c>
      <c r="O1" t="s">
        <v>73</v>
      </c>
      <c r="P1" t="s">
        <v>73</v>
      </c>
      <c r="Q1" t="s">
        <v>73</v>
      </c>
      <c r="R1" t="s">
        <v>73</v>
      </c>
      <c r="S1" t="s">
        <v>73</v>
      </c>
      <c r="T1" t="s">
        <v>73</v>
      </c>
      <c r="U1" t="s">
        <v>73</v>
      </c>
      <c r="V1" t="s">
        <v>73</v>
      </c>
      <c r="W1" t="s">
        <v>73</v>
      </c>
      <c r="X1" t="s">
        <v>73</v>
      </c>
      <c r="Y1" t="s">
        <v>73</v>
      </c>
      <c r="Z1" t="s">
        <v>73</v>
      </c>
      <c r="AA1" t="s">
        <v>73</v>
      </c>
      <c r="AB1" t="s">
        <v>73</v>
      </c>
      <c r="AC1" t="s">
        <v>73</v>
      </c>
      <c r="AD1" t="s">
        <v>73</v>
      </c>
      <c r="AE1" t="s">
        <v>73</v>
      </c>
      <c r="AF1" t="s">
        <v>73</v>
      </c>
      <c r="AG1" t="s">
        <v>73</v>
      </c>
      <c r="AH1" t="s">
        <v>73</v>
      </c>
      <c r="AI1" t="s">
        <v>73</v>
      </c>
      <c r="AJ1" t="s">
        <v>73</v>
      </c>
      <c r="AK1" t="s">
        <v>73</v>
      </c>
      <c r="AL1" t="s">
        <v>73</v>
      </c>
      <c r="AM1" t="s">
        <v>73</v>
      </c>
      <c r="AN1" t="s">
        <v>73</v>
      </c>
      <c r="AO1" t="s">
        <v>73</v>
      </c>
      <c r="AP1" t="s">
        <v>73</v>
      </c>
      <c r="AQ1" t="s">
        <v>73</v>
      </c>
      <c r="AR1" t="s">
        <v>73</v>
      </c>
      <c r="AS1" t="s">
        <v>73</v>
      </c>
      <c r="AT1" t="s">
        <v>73</v>
      </c>
      <c r="AU1" t="s">
        <v>73</v>
      </c>
    </row>
    <row r="2" spans="1:47" x14ac:dyDescent="0.2">
      <c r="B2" t="s">
        <v>226</v>
      </c>
      <c r="C2" t="s">
        <v>227</v>
      </c>
      <c r="D2" t="s">
        <v>227</v>
      </c>
      <c r="E2" t="s">
        <v>228</v>
      </c>
      <c r="F2" t="s">
        <v>229</v>
      </c>
      <c r="G2" t="s">
        <v>229</v>
      </c>
      <c r="H2" t="s">
        <v>229</v>
      </c>
      <c r="I2" t="s">
        <v>229</v>
      </c>
      <c r="J2" t="s">
        <v>230</v>
      </c>
      <c r="K2" t="s">
        <v>230</v>
      </c>
      <c r="L2" t="s">
        <v>228</v>
      </c>
      <c r="M2" t="s">
        <v>228</v>
      </c>
      <c r="N2" t="s">
        <v>231</v>
      </c>
      <c r="O2" t="s">
        <v>231</v>
      </c>
      <c r="P2" t="s">
        <v>231</v>
      </c>
      <c r="Q2" t="s">
        <v>232</v>
      </c>
      <c r="R2" t="s">
        <v>232</v>
      </c>
      <c r="S2" t="s">
        <v>229</v>
      </c>
      <c r="T2" t="s">
        <v>229</v>
      </c>
      <c r="U2" t="s">
        <v>229</v>
      </c>
      <c r="V2" t="s">
        <v>229</v>
      </c>
      <c r="W2" t="s">
        <v>229</v>
      </c>
      <c r="X2" t="s">
        <v>229</v>
      </c>
      <c r="Y2" t="s">
        <v>229</v>
      </c>
      <c r="Z2" t="s">
        <v>229</v>
      </c>
      <c r="AA2" t="s">
        <v>229</v>
      </c>
      <c r="AB2" t="s">
        <v>229</v>
      </c>
      <c r="AC2" t="s">
        <v>229</v>
      </c>
      <c r="AD2" t="s">
        <v>229</v>
      </c>
      <c r="AE2" t="s">
        <v>229</v>
      </c>
      <c r="AF2" t="s">
        <v>230</v>
      </c>
      <c r="AG2" t="s">
        <v>230</v>
      </c>
      <c r="AH2" t="s">
        <v>230</v>
      </c>
      <c r="AI2" t="s">
        <v>230</v>
      </c>
      <c r="AJ2" t="s">
        <v>230</v>
      </c>
      <c r="AK2" t="s">
        <v>230</v>
      </c>
      <c r="AL2" t="s">
        <v>230</v>
      </c>
      <c r="AM2" t="s">
        <v>230</v>
      </c>
      <c r="AN2" t="s">
        <v>231</v>
      </c>
      <c r="AO2" t="s">
        <v>231</v>
      </c>
      <c r="AP2" t="s">
        <v>226</v>
      </c>
      <c r="AQ2" t="s">
        <v>226</v>
      </c>
      <c r="AR2" t="s">
        <v>226</v>
      </c>
      <c r="AS2" t="s">
        <v>226</v>
      </c>
      <c r="AT2" t="s">
        <v>226</v>
      </c>
      <c r="AU2" t="s">
        <v>226</v>
      </c>
    </row>
    <row r="3" spans="1:47" x14ac:dyDescent="0.2">
      <c r="B3" s="1">
        <v>44365</v>
      </c>
      <c r="C3" s="1">
        <v>44365</v>
      </c>
      <c r="D3" s="1">
        <v>44365</v>
      </c>
      <c r="E3" s="1">
        <v>44365</v>
      </c>
      <c r="F3" s="1">
        <v>44365</v>
      </c>
      <c r="G3" s="1">
        <v>44365</v>
      </c>
      <c r="H3" s="1">
        <v>44365</v>
      </c>
      <c r="I3" s="1">
        <v>44365</v>
      </c>
      <c r="J3" s="1">
        <v>44365</v>
      </c>
      <c r="K3" s="1">
        <v>44365</v>
      </c>
      <c r="L3" s="1">
        <v>44371</v>
      </c>
      <c r="M3" s="1">
        <v>44371</v>
      </c>
      <c r="N3" s="1">
        <v>44592</v>
      </c>
      <c r="O3" s="1">
        <v>44592</v>
      </c>
      <c r="P3" s="1">
        <v>44592</v>
      </c>
      <c r="Q3" s="1">
        <v>44592</v>
      </c>
      <c r="R3" s="1">
        <v>44592</v>
      </c>
      <c r="S3" s="1">
        <v>44592</v>
      </c>
      <c r="T3" s="1">
        <v>44592</v>
      </c>
      <c r="U3" s="1">
        <v>44595</v>
      </c>
      <c r="V3" s="1">
        <v>44595</v>
      </c>
      <c r="W3" s="1">
        <v>44595</v>
      </c>
      <c r="X3" s="1">
        <v>44595</v>
      </c>
      <c r="Y3" s="1">
        <v>44595</v>
      </c>
      <c r="Z3" s="1">
        <v>44595</v>
      </c>
      <c r="AA3" s="1">
        <v>44595</v>
      </c>
      <c r="AB3" s="1">
        <v>44595</v>
      </c>
      <c r="AC3" s="1">
        <v>44595</v>
      </c>
      <c r="AD3" s="1">
        <v>44595</v>
      </c>
      <c r="AE3" s="1">
        <v>44595</v>
      </c>
      <c r="AF3" s="1">
        <v>44595</v>
      </c>
      <c r="AG3" s="1">
        <v>44595</v>
      </c>
      <c r="AH3" s="1">
        <v>44595</v>
      </c>
      <c r="AI3" s="1">
        <v>44595</v>
      </c>
      <c r="AJ3" s="1">
        <v>44595</v>
      </c>
      <c r="AK3" s="1">
        <v>44595</v>
      </c>
      <c r="AL3" s="1">
        <v>44595</v>
      </c>
      <c r="AM3" s="1">
        <v>44595</v>
      </c>
      <c r="AN3" s="1">
        <v>44657</v>
      </c>
      <c r="AO3" s="1">
        <v>44657</v>
      </c>
      <c r="AP3" s="1">
        <v>44657</v>
      </c>
      <c r="AQ3" s="1">
        <v>44657</v>
      </c>
      <c r="AR3" s="1">
        <v>44657</v>
      </c>
      <c r="AS3" s="1">
        <v>44657</v>
      </c>
      <c r="AT3" s="1">
        <v>44657</v>
      </c>
      <c r="AU3" s="1">
        <v>44657</v>
      </c>
    </row>
    <row r="4" spans="1:47" x14ac:dyDescent="0.2">
      <c r="A4" s="4" t="s">
        <v>1</v>
      </c>
      <c r="B4" t="s">
        <v>74</v>
      </c>
      <c r="C4" t="s">
        <v>75</v>
      </c>
      <c r="D4" t="s">
        <v>76</v>
      </c>
      <c r="E4" t="s">
        <v>77</v>
      </c>
      <c r="F4" t="s">
        <v>78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  <c r="L4" t="s">
        <v>86</v>
      </c>
      <c r="M4" t="s">
        <v>87</v>
      </c>
      <c r="N4" t="s">
        <v>118</v>
      </c>
      <c r="O4" t="s">
        <v>119</v>
      </c>
      <c r="P4" t="s">
        <v>120</v>
      </c>
      <c r="Q4" t="s">
        <v>121</v>
      </c>
      <c r="R4" t="s">
        <v>122</v>
      </c>
      <c r="S4" t="s">
        <v>124</v>
      </c>
      <c r="T4" t="s">
        <v>125</v>
      </c>
      <c r="U4" s="8" t="s">
        <v>117</v>
      </c>
      <c r="V4" s="8" t="s">
        <v>118</v>
      </c>
      <c r="W4" s="8" t="s">
        <v>119</v>
      </c>
      <c r="X4" s="8" t="s">
        <v>120</v>
      </c>
      <c r="Y4" s="8" t="s">
        <v>121</v>
      </c>
      <c r="Z4" s="8" t="s">
        <v>122</v>
      </c>
      <c r="AA4" s="8" t="s">
        <v>123</v>
      </c>
      <c r="AB4" s="8" t="s">
        <v>124</v>
      </c>
      <c r="AC4" s="8" t="s">
        <v>166</v>
      </c>
      <c r="AD4" s="8" t="s">
        <v>167</v>
      </c>
      <c r="AE4" s="8" t="s">
        <v>168</v>
      </c>
      <c r="AF4" s="8" t="s">
        <v>169</v>
      </c>
      <c r="AG4" s="8" t="s">
        <v>170</v>
      </c>
      <c r="AH4" s="8" t="s">
        <v>171</v>
      </c>
      <c r="AI4" s="8" t="s">
        <v>171</v>
      </c>
      <c r="AJ4" s="8" t="s">
        <v>171</v>
      </c>
      <c r="AK4" s="8" t="s">
        <v>171</v>
      </c>
      <c r="AL4" s="8" t="s">
        <v>172</v>
      </c>
      <c r="AM4" s="8" t="s">
        <v>173</v>
      </c>
      <c r="AN4" t="s">
        <v>204</v>
      </c>
      <c r="AO4" t="s">
        <v>205</v>
      </c>
      <c r="AP4" t="s">
        <v>206</v>
      </c>
      <c r="AQ4" t="s">
        <v>207</v>
      </c>
      <c r="AR4" t="s">
        <v>208</v>
      </c>
      <c r="AS4" t="s">
        <v>209</v>
      </c>
      <c r="AT4" t="s">
        <v>210</v>
      </c>
      <c r="AU4" t="s">
        <v>211</v>
      </c>
    </row>
    <row r="5" spans="1:47" x14ac:dyDescent="0.2">
      <c r="A5" s="3" t="s">
        <v>12</v>
      </c>
      <c r="B5" s="2">
        <v>41.478999999999999</v>
      </c>
      <c r="C5" s="2">
        <v>39.354199999999999</v>
      </c>
      <c r="D5" s="2">
        <v>41.067599999999999</v>
      </c>
      <c r="E5" s="2">
        <v>38.317700000000002</v>
      </c>
      <c r="F5" s="2">
        <v>39.549399999999999</v>
      </c>
      <c r="G5" s="2">
        <v>40.3339</v>
      </c>
      <c r="H5" s="2">
        <v>39.281500000000001</v>
      </c>
      <c r="I5" s="2">
        <v>39.248399999999997</v>
      </c>
      <c r="J5" s="2">
        <v>39.729199999999999</v>
      </c>
      <c r="K5" s="2">
        <v>38.880099999999999</v>
      </c>
      <c r="L5" s="2">
        <v>40.651800000000001</v>
      </c>
      <c r="M5" s="2">
        <v>41.298299999999998</v>
      </c>
      <c r="N5" s="2">
        <v>39.578600000000002</v>
      </c>
      <c r="O5" s="2">
        <v>39.136699999999998</v>
      </c>
      <c r="P5" s="2">
        <v>39.554699999999997</v>
      </c>
      <c r="Q5" s="2">
        <v>39.0306</v>
      </c>
      <c r="R5" s="2">
        <v>38.352699999999999</v>
      </c>
      <c r="S5" s="2">
        <v>39.337699999999998</v>
      </c>
      <c r="T5" s="2">
        <v>39.209800000000001</v>
      </c>
      <c r="U5" s="2">
        <v>39.3459</v>
      </c>
      <c r="V5" s="2">
        <v>38.385199999999998</v>
      </c>
      <c r="W5" s="2">
        <v>39.357300000000002</v>
      </c>
      <c r="X5" s="2">
        <v>39.045099999999998</v>
      </c>
      <c r="Y5" s="2">
        <v>38.573700000000002</v>
      </c>
      <c r="Z5" s="2">
        <v>39.566200000000002</v>
      </c>
      <c r="AA5" s="2">
        <v>39.475999999999999</v>
      </c>
      <c r="AB5" s="2">
        <v>38.933599999999998</v>
      </c>
      <c r="AC5" s="2">
        <v>38.919899999999998</v>
      </c>
      <c r="AD5" s="2">
        <v>39.415300000000002</v>
      </c>
      <c r="AE5" s="2">
        <v>39.025399999999998</v>
      </c>
      <c r="AF5" s="2">
        <v>41.308</v>
      </c>
      <c r="AG5" s="2">
        <v>38.613199999999999</v>
      </c>
      <c r="AH5" s="2">
        <v>40.221699999999998</v>
      </c>
      <c r="AI5" s="2">
        <v>40.334499999999998</v>
      </c>
      <c r="AJ5" s="2">
        <v>39.324399999999997</v>
      </c>
      <c r="AK5" s="2">
        <v>38.952800000000003</v>
      </c>
      <c r="AL5" s="2">
        <v>40.067900000000002</v>
      </c>
      <c r="AM5" s="2">
        <v>40.311999999999998</v>
      </c>
      <c r="AN5" s="13">
        <v>40.173999999999999</v>
      </c>
      <c r="AO5" s="13">
        <v>39.793799999999997</v>
      </c>
      <c r="AP5" s="13">
        <v>40.704700000000003</v>
      </c>
      <c r="AQ5" s="13">
        <v>40.5867</v>
      </c>
      <c r="AR5" s="13">
        <v>40.384599999999999</v>
      </c>
      <c r="AS5" s="13">
        <v>40.448500000000003</v>
      </c>
      <c r="AT5" s="13">
        <v>39.2864</v>
      </c>
      <c r="AU5" s="13">
        <v>38.750100000000003</v>
      </c>
    </row>
    <row r="6" spans="1:47" x14ac:dyDescent="0.2">
      <c r="A6" s="3" t="s">
        <v>13</v>
      </c>
      <c r="B6" s="2">
        <v>6.8500000000000005E-2</v>
      </c>
      <c r="C6" s="2">
        <v>5.8000000000000003E-2</v>
      </c>
      <c r="D6" s="2">
        <v>6.8199999999999997E-2</v>
      </c>
      <c r="E6" s="2">
        <v>5.74E-2</v>
      </c>
      <c r="F6" s="2">
        <v>0.1022</v>
      </c>
      <c r="G6" s="2">
        <v>0.15</v>
      </c>
      <c r="H6" s="2">
        <v>0.16800000000000001</v>
      </c>
      <c r="I6" s="2">
        <v>0.13439999999999999</v>
      </c>
      <c r="J6" s="2">
        <v>4.4299999999999999E-2</v>
      </c>
      <c r="K6" s="2">
        <v>5.33E-2</v>
      </c>
      <c r="L6" s="2">
        <v>6.0400000000000002E-2</v>
      </c>
      <c r="M6" s="2">
        <v>3.15E-2</v>
      </c>
      <c r="N6" s="2">
        <v>8.3500000000000005E-2</v>
      </c>
      <c r="O6" s="2">
        <v>7.8899999999999998E-2</v>
      </c>
      <c r="P6" s="2">
        <v>0.36059999999999998</v>
      </c>
      <c r="Q6" s="2">
        <v>9.0200000000000002E-2</v>
      </c>
      <c r="R6" s="2">
        <v>0.11260000000000001</v>
      </c>
      <c r="S6" s="2">
        <v>6.1499999999999999E-2</v>
      </c>
      <c r="T6" s="2">
        <v>0.12</v>
      </c>
      <c r="U6" s="2">
        <v>6.2199999999999998E-2</v>
      </c>
      <c r="V6" s="2">
        <v>6.6500000000000004E-2</v>
      </c>
      <c r="W6" s="2">
        <v>7.5800000000000006E-2</v>
      </c>
      <c r="X6" s="2">
        <v>0.11</v>
      </c>
      <c r="Y6" s="2">
        <v>5.57E-2</v>
      </c>
      <c r="Z6" s="2">
        <v>6.2199999999999998E-2</v>
      </c>
      <c r="AA6" s="2">
        <v>0.1007</v>
      </c>
      <c r="AB6" s="2">
        <v>7.8399999999999997E-2</v>
      </c>
      <c r="AC6" s="2">
        <v>0.11509999999999999</v>
      </c>
      <c r="AD6" s="2">
        <v>6.7100000000000007E-2</v>
      </c>
      <c r="AE6" s="2">
        <v>0.109</v>
      </c>
      <c r="AF6" s="2">
        <v>0.1784</v>
      </c>
      <c r="AG6" s="2">
        <v>4.8300000000000003E-2</v>
      </c>
      <c r="AH6" s="2">
        <v>6.6199999999999995E-2</v>
      </c>
      <c r="AI6" s="2">
        <v>0.21870000000000001</v>
      </c>
      <c r="AJ6" s="2">
        <v>7.2099999999999997E-2</v>
      </c>
      <c r="AK6" s="2">
        <v>4.7300000000000002E-2</v>
      </c>
      <c r="AL6" s="2">
        <v>4.36E-2</v>
      </c>
      <c r="AM6" s="2">
        <v>9.35E-2</v>
      </c>
      <c r="AN6" s="13">
        <v>3.4799999999999998E-2</v>
      </c>
      <c r="AO6" s="13">
        <v>0.19</v>
      </c>
      <c r="AP6" s="13">
        <v>0.126</v>
      </c>
      <c r="AQ6" s="13">
        <v>0.1106</v>
      </c>
      <c r="AR6" s="13">
        <v>7.4999999999999997E-2</v>
      </c>
      <c r="AS6" s="13">
        <v>0.1168</v>
      </c>
      <c r="AT6" s="13">
        <v>3.1899999999999998E-2</v>
      </c>
      <c r="AU6" s="13">
        <v>9.2700000000000005E-2</v>
      </c>
    </row>
    <row r="7" spans="1:47" x14ac:dyDescent="0.2">
      <c r="A7" s="3" t="s">
        <v>14</v>
      </c>
      <c r="B7" s="2">
        <v>0.29330000000000001</v>
      </c>
      <c r="C7" s="2">
        <v>0.12809999999999999</v>
      </c>
      <c r="D7" s="2">
        <v>0.1166</v>
      </c>
      <c r="E7" s="2">
        <v>5.0500000000000003E-2</v>
      </c>
      <c r="F7" s="2">
        <v>5.8799999999999998E-2</v>
      </c>
      <c r="G7" s="2">
        <v>0.23280000000000001</v>
      </c>
      <c r="H7" s="2">
        <v>0.3901</v>
      </c>
      <c r="I7" s="2">
        <v>0.35630000000000001</v>
      </c>
      <c r="J7" s="2">
        <v>0.12</v>
      </c>
      <c r="K7" s="2">
        <v>0.1002</v>
      </c>
      <c r="L7" s="2">
        <v>0.1968</v>
      </c>
      <c r="M7" s="2">
        <v>0.2505</v>
      </c>
      <c r="N7" s="2">
        <v>4.2500000000000003E-2</v>
      </c>
      <c r="O7" s="2">
        <v>7.6399999999999996E-2</v>
      </c>
      <c r="P7" s="2">
        <v>0.42009999999999997</v>
      </c>
      <c r="Q7" s="2">
        <v>0.1008</v>
      </c>
      <c r="R7" s="2">
        <v>7.22E-2</v>
      </c>
      <c r="S7" s="2">
        <v>3.7699999999999997E-2</v>
      </c>
      <c r="T7" s="2">
        <v>0.56169999999999998</v>
      </c>
      <c r="U7" s="2">
        <v>6.6900000000000001E-2</v>
      </c>
      <c r="V7" s="2">
        <v>3.8699999999999998E-2</v>
      </c>
      <c r="W7" s="2">
        <v>9.4299999999999995E-2</v>
      </c>
      <c r="X7" s="2">
        <v>0.2656</v>
      </c>
      <c r="Y7" s="2">
        <v>5.4399999999999997E-2</v>
      </c>
      <c r="Z7" s="2">
        <v>7.46E-2</v>
      </c>
      <c r="AA7" s="2">
        <v>0.14499999999999999</v>
      </c>
      <c r="AB7" s="2">
        <v>9.2200000000000004E-2</v>
      </c>
      <c r="AC7" s="2">
        <v>0.13070000000000001</v>
      </c>
      <c r="AD7" s="2">
        <v>0.53149999999999997</v>
      </c>
      <c r="AE7" s="2">
        <v>7.8600000000000003E-2</v>
      </c>
      <c r="AF7" s="2">
        <v>0.62780000000000002</v>
      </c>
      <c r="AG7" s="2">
        <v>3.8199999999999998E-2</v>
      </c>
      <c r="AH7" s="2">
        <v>0.14410000000000001</v>
      </c>
      <c r="AI7" s="2">
        <v>0.62529999999999997</v>
      </c>
      <c r="AJ7" s="2">
        <v>6.6600000000000006E-2</v>
      </c>
      <c r="AK7" s="2">
        <v>4.9399999999999999E-2</v>
      </c>
      <c r="AL7" s="2">
        <v>0.224</v>
      </c>
      <c r="AM7" s="2">
        <v>0.36959999999999998</v>
      </c>
      <c r="AN7" s="13">
        <v>4.6399999999999997E-2</v>
      </c>
      <c r="AO7" s="13">
        <v>1.0133000000000001</v>
      </c>
      <c r="AP7" s="13">
        <v>0.65720000000000001</v>
      </c>
      <c r="AQ7" s="13">
        <v>0.20200000000000001</v>
      </c>
      <c r="AR7" s="13">
        <v>0.2225</v>
      </c>
      <c r="AS7" s="13">
        <v>0.15859999999999999</v>
      </c>
      <c r="AT7" s="13">
        <v>0.12540000000000001</v>
      </c>
      <c r="AU7" s="13">
        <v>0.20569999999999999</v>
      </c>
    </row>
    <row r="8" spans="1:47" x14ac:dyDescent="0.2">
      <c r="A8" s="3" t="s">
        <v>15</v>
      </c>
      <c r="B8" s="2">
        <v>0.11940000000000001</v>
      </c>
      <c r="C8" s="2">
        <v>9.9900000000000003E-2</v>
      </c>
      <c r="D8" s="2">
        <v>7.1099999999999997E-2</v>
      </c>
      <c r="E8" s="2">
        <v>8.3000000000000004E-2</v>
      </c>
      <c r="F8" s="2">
        <v>0.19570000000000001</v>
      </c>
      <c r="G8" s="2">
        <v>0.22600000000000001</v>
      </c>
      <c r="H8" s="2">
        <v>0.1419</v>
      </c>
      <c r="I8" s="2">
        <v>0.21529999999999999</v>
      </c>
      <c r="J8" s="2">
        <v>0.13220000000000001</v>
      </c>
      <c r="K8" s="2">
        <v>0.15559999999999999</v>
      </c>
      <c r="L8" s="2">
        <v>0.1024</v>
      </c>
      <c r="M8" s="2">
        <v>5.3100000000000001E-2</v>
      </c>
      <c r="N8" s="2">
        <v>0.1512</v>
      </c>
      <c r="O8" s="2">
        <v>0.19159999999999999</v>
      </c>
      <c r="P8" s="2">
        <v>0.15770000000000001</v>
      </c>
      <c r="Q8" s="2">
        <v>0.1101</v>
      </c>
      <c r="R8" s="2">
        <v>0.18770000000000001</v>
      </c>
      <c r="S8" s="2">
        <v>0.1132</v>
      </c>
      <c r="T8" s="2">
        <v>0.15340000000000001</v>
      </c>
      <c r="U8" s="2">
        <v>0.1043</v>
      </c>
      <c r="V8" s="2">
        <v>9.7199999999999995E-2</v>
      </c>
      <c r="W8" s="2">
        <v>0.1348</v>
      </c>
      <c r="X8" s="2">
        <v>0.1173</v>
      </c>
      <c r="Y8" s="2">
        <v>0.10879999999999999</v>
      </c>
      <c r="Z8" s="2">
        <v>0.1691</v>
      </c>
      <c r="AA8" s="2">
        <v>0.1641</v>
      </c>
      <c r="AB8" s="2">
        <v>7.5600000000000001E-2</v>
      </c>
      <c r="AC8" s="2">
        <v>9.9500000000000005E-2</v>
      </c>
      <c r="AD8" s="2">
        <v>0.112</v>
      </c>
      <c r="AE8" s="2">
        <v>0.1104</v>
      </c>
      <c r="AF8" s="2">
        <v>9.3899999999999997E-2</v>
      </c>
      <c r="AG8" s="2">
        <v>8.4000000000000005E-2</v>
      </c>
      <c r="AH8" s="2">
        <v>0.1103</v>
      </c>
      <c r="AI8" s="2">
        <v>0.14149999999999999</v>
      </c>
      <c r="AJ8" s="2">
        <v>0.1273</v>
      </c>
      <c r="AK8" s="2">
        <v>0.1028</v>
      </c>
      <c r="AL8" s="2">
        <v>0.11459999999999999</v>
      </c>
      <c r="AM8" s="2">
        <v>0.14410000000000001</v>
      </c>
      <c r="AN8" s="13">
        <v>0.1045</v>
      </c>
      <c r="AO8" s="13">
        <v>0.1731</v>
      </c>
      <c r="AP8" s="13">
        <v>8.7900000000000006E-2</v>
      </c>
      <c r="AQ8" s="13">
        <v>0.1522</v>
      </c>
      <c r="AR8" s="13">
        <v>0.13880000000000001</v>
      </c>
      <c r="AS8" s="13">
        <v>0.1048</v>
      </c>
      <c r="AT8" s="13">
        <v>0.1031</v>
      </c>
      <c r="AU8" s="13">
        <v>6.0600000000000001E-2</v>
      </c>
    </row>
    <row r="9" spans="1:47" x14ac:dyDescent="0.2">
      <c r="A9" s="3" t="s">
        <v>16</v>
      </c>
      <c r="B9" s="2">
        <v>6.7686000000000002</v>
      </c>
      <c r="C9" s="2">
        <v>15.4597</v>
      </c>
      <c r="D9" s="2">
        <v>6.4752000000000001</v>
      </c>
      <c r="E9" s="2">
        <v>20.248699999999999</v>
      </c>
      <c r="F9" s="2">
        <v>13.9801</v>
      </c>
      <c r="G9" s="2">
        <v>11.2738</v>
      </c>
      <c r="H9" s="2">
        <v>15.5337</v>
      </c>
      <c r="I9" s="2">
        <v>17.240300000000001</v>
      </c>
      <c r="J9" s="2">
        <v>12.8377</v>
      </c>
      <c r="K9" s="2">
        <v>17.007100000000001</v>
      </c>
      <c r="L9" s="2">
        <v>8.7802000000000007</v>
      </c>
      <c r="M9" s="2">
        <v>6.4668999999999999</v>
      </c>
      <c r="N9" s="2">
        <v>13.9801</v>
      </c>
      <c r="O9" s="2">
        <v>14.205399999999999</v>
      </c>
      <c r="P9" s="2">
        <v>14.623100000000001</v>
      </c>
      <c r="Q9" s="2">
        <v>17.1937</v>
      </c>
      <c r="R9" s="2">
        <v>18.146899999999999</v>
      </c>
      <c r="S9" s="2">
        <v>14.5121</v>
      </c>
      <c r="T9" s="2">
        <v>16.241199999999999</v>
      </c>
      <c r="U9" s="2">
        <v>15.5642</v>
      </c>
      <c r="V9" s="2">
        <v>18.699100000000001</v>
      </c>
      <c r="W9" s="2">
        <v>15.1495</v>
      </c>
      <c r="X9" s="2">
        <v>15.668100000000001</v>
      </c>
      <c r="Y9" s="2">
        <v>16.668199999999999</v>
      </c>
      <c r="Z9" s="2">
        <v>13.3086</v>
      </c>
      <c r="AA9" s="2">
        <v>14.053100000000001</v>
      </c>
      <c r="AB9" s="2">
        <v>18.374600000000001</v>
      </c>
      <c r="AC9" s="2">
        <v>17.561399999999999</v>
      </c>
      <c r="AD9" s="2">
        <v>15.671200000000001</v>
      </c>
      <c r="AE9" s="2">
        <v>15.988899999999999</v>
      </c>
      <c r="AF9" s="2">
        <v>7.0514000000000001</v>
      </c>
      <c r="AG9" s="2">
        <v>17.618400000000001</v>
      </c>
      <c r="AH9" s="2">
        <v>8.8838000000000008</v>
      </c>
      <c r="AI9" s="2">
        <v>11.166399999999999</v>
      </c>
      <c r="AJ9" s="2">
        <v>15.1037</v>
      </c>
      <c r="AK9" s="2">
        <v>16.860800000000001</v>
      </c>
      <c r="AL9" s="2">
        <v>8.6776</v>
      </c>
      <c r="AM9" s="2">
        <v>9.4179999999999993</v>
      </c>
      <c r="AN9" s="13">
        <v>10.847300000000001</v>
      </c>
      <c r="AO9" s="13">
        <v>14.359400000000001</v>
      </c>
      <c r="AP9" s="13">
        <v>9.2127999999999997</v>
      </c>
      <c r="AQ9" s="13">
        <v>8.8478999999999992</v>
      </c>
      <c r="AR9" s="13">
        <v>8.7547999999999995</v>
      </c>
      <c r="AS9" s="13">
        <v>8.8992000000000004</v>
      </c>
      <c r="AT9" s="13">
        <v>14.500500000000001</v>
      </c>
      <c r="AU9" s="13">
        <v>16.680199999999999</v>
      </c>
    </row>
    <row r="10" spans="1:47" x14ac:dyDescent="0.2">
      <c r="A10" s="3" t="s">
        <v>17</v>
      </c>
      <c r="B10" s="2">
        <v>6.6500000000000004E-2</v>
      </c>
      <c r="C10" s="2">
        <v>0.16489999999999999</v>
      </c>
      <c r="D10" s="2">
        <v>5.8999999999999997E-2</v>
      </c>
      <c r="E10" s="2">
        <v>0.2195</v>
      </c>
      <c r="F10" s="2">
        <v>0.157</v>
      </c>
      <c r="G10" s="2">
        <v>0.1353</v>
      </c>
      <c r="H10" s="2">
        <v>0.1966</v>
      </c>
      <c r="I10" s="2">
        <v>0.22819999999999999</v>
      </c>
      <c r="J10" s="2">
        <v>0.1124</v>
      </c>
      <c r="K10" s="2">
        <v>0.18410000000000001</v>
      </c>
      <c r="L10" s="2">
        <v>7.7799999999999994E-2</v>
      </c>
      <c r="M10" s="2">
        <v>5.8999999999999997E-2</v>
      </c>
      <c r="N10" s="2">
        <v>0.16569999999999999</v>
      </c>
      <c r="O10" s="2">
        <v>0.15459999999999999</v>
      </c>
      <c r="P10" s="2">
        <v>0.1739</v>
      </c>
      <c r="Q10" s="2">
        <v>0.17480000000000001</v>
      </c>
      <c r="R10" s="2">
        <v>0.22439999999999999</v>
      </c>
      <c r="S10" s="2">
        <v>0.15479999999999999</v>
      </c>
      <c r="T10" s="2">
        <v>0.21179999999999999</v>
      </c>
      <c r="U10" s="2">
        <v>0.19009999999999999</v>
      </c>
      <c r="V10" s="2">
        <v>0.22919999999999999</v>
      </c>
      <c r="W10" s="2">
        <v>0.17050000000000001</v>
      </c>
      <c r="X10" s="2">
        <v>0.188</v>
      </c>
      <c r="Y10" s="2">
        <v>0.2031</v>
      </c>
      <c r="Z10" s="2">
        <v>0.14810000000000001</v>
      </c>
      <c r="AA10" s="2">
        <v>0.13500000000000001</v>
      </c>
      <c r="AB10" s="2">
        <v>0.18360000000000001</v>
      </c>
      <c r="AC10" s="2">
        <v>0.21529999999999999</v>
      </c>
      <c r="AD10" s="2">
        <v>0.15540000000000001</v>
      </c>
      <c r="AE10" s="2">
        <v>0.1812</v>
      </c>
      <c r="AF10" s="2">
        <v>7.4499999999999997E-2</v>
      </c>
      <c r="AG10" s="2">
        <v>0.2331</v>
      </c>
      <c r="AH10" s="2">
        <v>7.0300000000000001E-2</v>
      </c>
      <c r="AI10" s="2">
        <v>9.2999999999999999E-2</v>
      </c>
      <c r="AJ10" s="2">
        <v>0.16830000000000001</v>
      </c>
      <c r="AK10" s="2">
        <v>0.19789999999999999</v>
      </c>
      <c r="AL10" s="2">
        <v>0.10489999999999999</v>
      </c>
      <c r="AM10" s="2">
        <v>7.9399999999999998E-2</v>
      </c>
      <c r="AN10" s="13">
        <v>0.1115</v>
      </c>
      <c r="AO10" s="13">
        <v>0.1231</v>
      </c>
      <c r="AP10" s="13">
        <v>0.112</v>
      </c>
      <c r="AQ10" s="13">
        <v>8.8300000000000003E-2</v>
      </c>
      <c r="AR10" s="13">
        <v>0.1051</v>
      </c>
      <c r="AS10" s="13">
        <v>0.10539999999999999</v>
      </c>
      <c r="AT10" s="13">
        <v>0.15740000000000001</v>
      </c>
      <c r="AU10" s="13">
        <v>0.1938</v>
      </c>
    </row>
    <row r="11" spans="1:47" x14ac:dyDescent="0.2">
      <c r="A11" s="3" t="s">
        <v>18</v>
      </c>
      <c r="B11" s="2">
        <v>51.963299999999997</v>
      </c>
      <c r="C11" s="2">
        <v>44.320599999999999</v>
      </c>
      <c r="D11" s="2">
        <v>51.984099999999998</v>
      </c>
      <c r="E11" s="2">
        <v>40.415599999999998</v>
      </c>
      <c r="F11" s="2">
        <v>45.448799999999999</v>
      </c>
      <c r="G11" s="2">
        <v>48.201300000000003</v>
      </c>
      <c r="H11" s="2">
        <v>43.249600000000001</v>
      </c>
      <c r="I11" s="2">
        <v>41.826300000000003</v>
      </c>
      <c r="J11" s="2">
        <v>46.7926</v>
      </c>
      <c r="K11" s="2">
        <v>43.396999999999998</v>
      </c>
      <c r="L11" s="2">
        <v>49.336799999999997</v>
      </c>
      <c r="M11" s="2">
        <v>50.934899999999999</v>
      </c>
      <c r="N11" s="2">
        <v>45.991</v>
      </c>
      <c r="O11" s="2">
        <v>45.621200000000002</v>
      </c>
      <c r="P11" s="2">
        <v>43.746899999999997</v>
      </c>
      <c r="Q11" s="2">
        <v>42.848799999999997</v>
      </c>
      <c r="R11" s="2">
        <v>42.064799999999998</v>
      </c>
      <c r="S11" s="2">
        <v>45.145299999999999</v>
      </c>
      <c r="T11" s="2">
        <v>42.300400000000003</v>
      </c>
      <c r="U11" s="2">
        <v>44.910699999999999</v>
      </c>
      <c r="V11" s="2">
        <v>41.663699999999999</v>
      </c>
      <c r="W11" s="2">
        <v>44.534399999999998</v>
      </c>
      <c r="X11" s="2">
        <v>43.624200000000002</v>
      </c>
      <c r="Y11" s="2">
        <v>43.323500000000003</v>
      </c>
      <c r="Z11" s="2">
        <v>46.152099999999997</v>
      </c>
      <c r="AA11" s="2">
        <v>45.601900000000001</v>
      </c>
      <c r="AB11" s="2">
        <v>42.335799999999999</v>
      </c>
      <c r="AC11" s="2">
        <v>42.248100000000001</v>
      </c>
      <c r="AD11" s="2">
        <v>44.413600000000002</v>
      </c>
      <c r="AE11" s="2">
        <v>44.319299999999998</v>
      </c>
      <c r="AF11" s="2">
        <v>50.9495</v>
      </c>
      <c r="AG11" s="2">
        <v>43.011400000000002</v>
      </c>
      <c r="AH11" s="2">
        <v>50.272199999999998</v>
      </c>
      <c r="AI11" s="2">
        <v>46.456299999999999</v>
      </c>
      <c r="AJ11" s="2">
        <v>45.046900000000001</v>
      </c>
      <c r="AK11" s="2">
        <v>43.764200000000002</v>
      </c>
      <c r="AL11" s="2">
        <v>50.765700000000002</v>
      </c>
      <c r="AM11" s="2">
        <v>49.415700000000001</v>
      </c>
      <c r="AN11" s="13">
        <v>47.9298</v>
      </c>
      <c r="AO11" s="13">
        <v>42.0931</v>
      </c>
      <c r="AP11" s="13">
        <v>47.683500000000002</v>
      </c>
      <c r="AQ11" s="13">
        <v>49.4495</v>
      </c>
      <c r="AR11" s="13">
        <v>49.422400000000003</v>
      </c>
      <c r="AS11" s="13">
        <v>49.654899999999998</v>
      </c>
      <c r="AT11" s="13">
        <v>44.3919</v>
      </c>
      <c r="AU11" s="13">
        <v>42.828400000000002</v>
      </c>
    </row>
    <row r="12" spans="1:47" x14ac:dyDescent="0.2">
      <c r="A12" s="3" t="s">
        <v>19</v>
      </c>
      <c r="B12" s="2">
        <v>0.33450000000000002</v>
      </c>
      <c r="C12" s="2">
        <v>0.23780000000000001</v>
      </c>
      <c r="D12" s="2">
        <v>0.26729999999999998</v>
      </c>
      <c r="E12" s="2">
        <v>0.18629999999999999</v>
      </c>
      <c r="F12" s="2">
        <v>0.29380000000000001</v>
      </c>
      <c r="G12" s="2">
        <v>0.26719999999999999</v>
      </c>
      <c r="H12" s="2">
        <v>0.54320000000000002</v>
      </c>
      <c r="I12" s="2">
        <v>0.54510000000000003</v>
      </c>
      <c r="J12" s="2">
        <v>0.32569999999999999</v>
      </c>
      <c r="K12" s="2">
        <v>0.29549999999999998</v>
      </c>
      <c r="L12" s="2">
        <v>0.30149999999999999</v>
      </c>
      <c r="M12" s="2">
        <v>0.34279999999999999</v>
      </c>
      <c r="N12" s="2">
        <v>0.23549999999999999</v>
      </c>
      <c r="O12" s="2">
        <v>0.30409999999999998</v>
      </c>
      <c r="P12" s="2">
        <v>0.68740000000000001</v>
      </c>
      <c r="Q12" s="2">
        <v>0.17960000000000001</v>
      </c>
      <c r="R12" s="2">
        <v>0.2238</v>
      </c>
      <c r="S12" s="2">
        <v>0.2334</v>
      </c>
      <c r="T12" s="2">
        <v>0.50290000000000001</v>
      </c>
      <c r="U12" s="2">
        <v>0.20399999999999999</v>
      </c>
      <c r="V12" s="2">
        <v>0.21959999999999999</v>
      </c>
      <c r="W12" s="2">
        <v>0.25369999999999998</v>
      </c>
      <c r="X12" s="2">
        <v>0.44900000000000001</v>
      </c>
      <c r="Y12" s="2">
        <v>0.21390000000000001</v>
      </c>
      <c r="Z12" s="2">
        <v>0.25530000000000003</v>
      </c>
      <c r="AA12" s="2">
        <v>0.32</v>
      </c>
      <c r="AB12" s="2">
        <v>0.22509999999999999</v>
      </c>
      <c r="AC12" s="2">
        <v>0.39300000000000002</v>
      </c>
      <c r="AD12" s="2">
        <v>0.4168</v>
      </c>
      <c r="AE12" s="2">
        <v>0.20519999999999999</v>
      </c>
      <c r="AF12" s="2">
        <v>0.66830000000000001</v>
      </c>
      <c r="AG12" s="2">
        <v>0.22600000000000001</v>
      </c>
      <c r="AH12" s="2">
        <v>0.22070000000000001</v>
      </c>
      <c r="AI12" s="2">
        <v>0.71419999999999995</v>
      </c>
      <c r="AJ12" s="2">
        <v>0.2198</v>
      </c>
      <c r="AK12" s="2">
        <v>0.218</v>
      </c>
      <c r="AL12" s="2">
        <v>0.19389999999999999</v>
      </c>
      <c r="AM12" s="2">
        <v>0.40820000000000001</v>
      </c>
      <c r="AN12" s="13">
        <v>0.25779999999999997</v>
      </c>
      <c r="AO12" s="13">
        <v>0.80720000000000003</v>
      </c>
      <c r="AP12" s="13">
        <v>0.68469999999999998</v>
      </c>
      <c r="AQ12" s="13">
        <v>0.25440000000000002</v>
      </c>
      <c r="AR12" s="13">
        <v>0.2374</v>
      </c>
      <c r="AS12" s="13">
        <v>0.1817</v>
      </c>
      <c r="AT12" s="13">
        <v>0.31259999999999999</v>
      </c>
      <c r="AU12" s="13">
        <v>0.27989999999999998</v>
      </c>
    </row>
    <row r="13" spans="1:47" x14ac:dyDescent="0.2">
      <c r="A13" s="3" t="s">
        <v>20</v>
      </c>
      <c r="B13" s="2">
        <v>1.06E-2</v>
      </c>
      <c r="C13" s="2">
        <v>0</v>
      </c>
      <c r="D13" s="2">
        <v>5.3199999999999997E-2</v>
      </c>
      <c r="E13" s="2">
        <v>1.23E-2</v>
      </c>
      <c r="F13" s="2">
        <v>0</v>
      </c>
      <c r="G13" s="2">
        <v>0</v>
      </c>
      <c r="H13" s="2">
        <v>2.2100000000000002E-2</v>
      </c>
      <c r="I13" s="2">
        <v>2.4299999999999999E-2</v>
      </c>
      <c r="J13" s="2">
        <v>0</v>
      </c>
      <c r="K13" s="2">
        <v>0</v>
      </c>
      <c r="L13" s="2">
        <v>7.0000000000000001E-3</v>
      </c>
      <c r="M13" s="2">
        <v>2.8799999999999999E-2</v>
      </c>
      <c r="N13" s="2">
        <v>0</v>
      </c>
      <c r="O13" s="2">
        <v>0</v>
      </c>
      <c r="P13" s="2">
        <v>6.7000000000000002E-3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</row>
    <row r="14" spans="1:47" x14ac:dyDescent="0.2">
      <c r="A14" s="3" t="s">
        <v>21</v>
      </c>
      <c r="B14" s="2">
        <v>3.0599999999999999E-2</v>
      </c>
      <c r="C14" s="2">
        <v>1.21E-2</v>
      </c>
      <c r="D14" s="2">
        <v>5.7599999999999998E-2</v>
      </c>
      <c r="E14" s="2">
        <v>1.06E-2</v>
      </c>
      <c r="F14" s="2">
        <v>1.6400000000000001E-2</v>
      </c>
      <c r="G14" s="2">
        <v>0</v>
      </c>
      <c r="H14" s="2">
        <v>3.09E-2</v>
      </c>
      <c r="I14" s="2">
        <v>2.6800000000000001E-2</v>
      </c>
      <c r="J14" s="2">
        <v>7.6E-3</v>
      </c>
      <c r="K14" s="2">
        <v>1.6899999999999998E-2</v>
      </c>
      <c r="L14" s="2">
        <v>6.6E-3</v>
      </c>
      <c r="M14" s="2">
        <v>2.2000000000000001E-3</v>
      </c>
      <c r="N14" s="2">
        <v>4.8999999999999998E-3</v>
      </c>
      <c r="O14" s="2">
        <v>3.3E-3</v>
      </c>
      <c r="P14" s="2">
        <v>2.3099999999999999E-2</v>
      </c>
      <c r="Q14" s="2">
        <v>0</v>
      </c>
      <c r="R14" s="2">
        <v>5.4999999999999997E-3</v>
      </c>
      <c r="S14" s="2">
        <v>3.5000000000000001E-3</v>
      </c>
      <c r="T14" s="2">
        <v>3.39E-2</v>
      </c>
      <c r="U14" s="2">
        <v>3.2000000000000002E-3</v>
      </c>
      <c r="V14" s="2">
        <v>2.0000000000000001E-4</v>
      </c>
      <c r="W14" s="2">
        <v>0</v>
      </c>
      <c r="X14" s="2">
        <v>8.5000000000000006E-3</v>
      </c>
      <c r="Y14" s="2">
        <v>2.5999999999999999E-3</v>
      </c>
      <c r="Z14" s="2">
        <v>8.0000000000000004E-4</v>
      </c>
      <c r="AA14" s="2">
        <v>5.8999999999999999E-3</v>
      </c>
      <c r="AB14" s="2">
        <v>1.4E-3</v>
      </c>
      <c r="AC14" s="2">
        <v>5.4999999999999997E-3</v>
      </c>
      <c r="AD14" s="2">
        <v>0</v>
      </c>
      <c r="AE14" s="2">
        <v>0</v>
      </c>
      <c r="AF14" s="2">
        <v>2.7199999999999998E-2</v>
      </c>
      <c r="AG14" s="2">
        <v>0</v>
      </c>
      <c r="AH14" s="2">
        <v>5.8999999999999999E-3</v>
      </c>
      <c r="AI14" s="2">
        <v>5.5100000000000003E-2</v>
      </c>
      <c r="AJ14" s="2">
        <v>1.8E-3</v>
      </c>
      <c r="AK14" s="2">
        <v>0</v>
      </c>
      <c r="AL14" s="2">
        <v>4.3E-3</v>
      </c>
      <c r="AM14" s="2">
        <v>7.1999999999999998E-3</v>
      </c>
      <c r="AN14" s="13">
        <v>6.3E-3</v>
      </c>
      <c r="AO14" s="13">
        <v>5.1200000000000002E-2</v>
      </c>
      <c r="AP14" s="13">
        <v>2.4199999999999999E-2</v>
      </c>
      <c r="AQ14" s="13">
        <v>9.7999999999999997E-3</v>
      </c>
      <c r="AR14" s="13">
        <v>7.9000000000000008E-3</v>
      </c>
      <c r="AS14" s="13">
        <v>2.2000000000000001E-3</v>
      </c>
      <c r="AT14" s="13">
        <v>8.0000000000000004E-4</v>
      </c>
      <c r="AU14" s="13">
        <v>4.1999999999999997E-3</v>
      </c>
    </row>
    <row r="15" spans="1:47" x14ac:dyDescent="0.2">
      <c r="A15" s="3" t="s">
        <v>22</v>
      </c>
      <c r="B15" s="2">
        <v>2.5899999999999999E-2</v>
      </c>
      <c r="C15" s="2">
        <v>9.1399999999999995E-2</v>
      </c>
      <c r="D15" s="2">
        <v>1.9E-2</v>
      </c>
      <c r="E15" s="2">
        <v>0.1757</v>
      </c>
      <c r="F15" s="2">
        <v>2.35E-2</v>
      </c>
      <c r="G15" s="2">
        <v>6.7199999999999996E-2</v>
      </c>
      <c r="H15" s="2">
        <v>4.7899999999999998E-2</v>
      </c>
      <c r="I15" s="2">
        <v>7.3499999999999996E-2</v>
      </c>
      <c r="J15" s="2">
        <v>3.5400000000000001E-2</v>
      </c>
      <c r="K15" s="2">
        <v>0.11700000000000001</v>
      </c>
      <c r="L15" s="2">
        <v>7.5300000000000006E-2</v>
      </c>
      <c r="M15" s="2">
        <v>6.4799999999999996E-2</v>
      </c>
      <c r="N15" s="2">
        <v>2.98E-2</v>
      </c>
      <c r="O15" s="2">
        <v>1.43E-2</v>
      </c>
      <c r="P15" s="2">
        <v>0.11119999999999999</v>
      </c>
      <c r="Q15" s="2">
        <v>0.16189999999999999</v>
      </c>
      <c r="R15" s="2">
        <v>0.19919999999999999</v>
      </c>
      <c r="S15" s="2">
        <v>3.4599999999999999E-2</v>
      </c>
      <c r="T15" s="2">
        <v>0.1007</v>
      </c>
      <c r="U15" s="2">
        <v>1.18E-2</v>
      </c>
      <c r="V15" s="2">
        <v>0.1024</v>
      </c>
      <c r="W15" s="2">
        <v>5.9299999999999999E-2</v>
      </c>
      <c r="X15" s="2">
        <v>7.22E-2</v>
      </c>
      <c r="Y15" s="2">
        <v>4.5100000000000001E-2</v>
      </c>
      <c r="Z15" s="2">
        <v>1.55E-2</v>
      </c>
      <c r="AA15" s="2">
        <v>5.3600000000000002E-2</v>
      </c>
      <c r="AB15" s="2">
        <v>2.9499999999999998E-2</v>
      </c>
      <c r="AC15" s="2">
        <v>0.1137</v>
      </c>
      <c r="AD15" s="2">
        <v>2.6200000000000001E-2</v>
      </c>
      <c r="AE15" s="2">
        <v>2.7300000000000001E-2</v>
      </c>
      <c r="AF15" s="2">
        <v>6.2700000000000006E-2</v>
      </c>
      <c r="AG15" s="2">
        <v>9.3600000000000003E-2</v>
      </c>
      <c r="AH15" s="2">
        <v>5.3900000000000003E-2</v>
      </c>
      <c r="AI15" s="2">
        <v>0.12280000000000001</v>
      </c>
      <c r="AJ15" s="2">
        <v>1.4200000000000001E-2</v>
      </c>
      <c r="AK15" s="2">
        <v>6.5000000000000002E-2</v>
      </c>
      <c r="AL15" s="2">
        <v>0.16339999999999999</v>
      </c>
      <c r="AM15" s="2">
        <v>0.14649999999999999</v>
      </c>
      <c r="AN15" s="13">
        <v>1.3100000000000001E-2</v>
      </c>
      <c r="AO15" s="13">
        <v>3.1899999999999998E-2</v>
      </c>
      <c r="AP15" s="13">
        <v>9.3700000000000006E-2</v>
      </c>
      <c r="AQ15" s="13">
        <v>5.5E-2</v>
      </c>
      <c r="AR15" s="13">
        <v>3.3399999999999999E-2</v>
      </c>
      <c r="AS15" s="13">
        <v>5.8599999999999999E-2</v>
      </c>
      <c r="AT15" s="13">
        <v>6.3700000000000007E-2</v>
      </c>
      <c r="AU15" s="13">
        <v>0.1026</v>
      </c>
    </row>
    <row r="16" spans="1:47" x14ac:dyDescent="0.2">
      <c r="A16" s="3" t="s">
        <v>23</v>
      </c>
      <c r="B16" s="2">
        <v>1.66E-2</v>
      </c>
      <c r="C16" s="2">
        <v>4.7800000000000002E-2</v>
      </c>
      <c r="D16" s="2">
        <v>0</v>
      </c>
      <c r="E16" s="2">
        <v>0</v>
      </c>
      <c r="F16" s="2">
        <v>4.1500000000000002E-2</v>
      </c>
      <c r="G16" s="2">
        <v>0</v>
      </c>
      <c r="H16" s="2">
        <v>2.4400000000000002E-2</v>
      </c>
      <c r="I16" s="2">
        <v>0</v>
      </c>
      <c r="J16" s="2">
        <v>0</v>
      </c>
      <c r="K16" s="2">
        <v>1E-3</v>
      </c>
      <c r="L16" s="2"/>
      <c r="M16" s="2"/>
      <c r="N16" s="2">
        <v>3.8800000000000001E-2</v>
      </c>
      <c r="O16" s="2">
        <v>1.66E-2</v>
      </c>
      <c r="P16" s="2">
        <v>0</v>
      </c>
      <c r="Q16" s="2">
        <v>1.06E-2</v>
      </c>
      <c r="R16" s="2">
        <v>3.1300000000000001E-2</v>
      </c>
      <c r="S16" s="2">
        <v>0</v>
      </c>
      <c r="T16" s="2">
        <v>0</v>
      </c>
      <c r="U16" s="2">
        <v>5.1200000000000002E-2</v>
      </c>
      <c r="V16" s="2">
        <v>0</v>
      </c>
      <c r="W16" s="2">
        <v>0</v>
      </c>
      <c r="X16" s="2">
        <v>1.7899999999999999E-2</v>
      </c>
      <c r="Y16" s="2">
        <v>6.1999999999999998E-3</v>
      </c>
      <c r="Z16" s="2">
        <v>0</v>
      </c>
      <c r="AA16" s="2">
        <v>5.8999999999999999E-3</v>
      </c>
      <c r="AB16" s="2">
        <v>0</v>
      </c>
      <c r="AC16" s="2">
        <v>0</v>
      </c>
      <c r="AD16" s="2">
        <v>2.9999999999999997E-4</v>
      </c>
      <c r="AE16" s="2">
        <v>0</v>
      </c>
      <c r="AF16" s="2">
        <v>3.8600000000000002E-2</v>
      </c>
      <c r="AG16" s="2">
        <v>1.52E-2</v>
      </c>
      <c r="AH16" s="2">
        <v>8.0000000000000004E-4</v>
      </c>
      <c r="AI16" s="2">
        <v>0</v>
      </c>
      <c r="AJ16" s="2">
        <v>3.5099999999999999E-2</v>
      </c>
      <c r="AK16" s="2">
        <v>0</v>
      </c>
      <c r="AL16" s="2">
        <v>0</v>
      </c>
      <c r="AM16" s="2">
        <v>2E-3</v>
      </c>
      <c r="AN16" s="13">
        <v>1.6299999999999999E-2</v>
      </c>
      <c r="AO16" s="13">
        <v>1.7600000000000001E-2</v>
      </c>
      <c r="AP16" s="13">
        <v>3.5700000000000003E-2</v>
      </c>
      <c r="AQ16" s="13">
        <v>0</v>
      </c>
      <c r="AR16" s="13">
        <v>1.12E-2</v>
      </c>
      <c r="AS16" s="13">
        <v>4.6399999999999997E-2</v>
      </c>
      <c r="AT16" s="13">
        <v>2.1499999999999998E-2</v>
      </c>
      <c r="AU16" s="13">
        <v>0</v>
      </c>
    </row>
    <row r="17" spans="1:47" x14ac:dyDescent="0.2">
      <c r="A17" s="3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3"/>
      <c r="AO17" s="13"/>
      <c r="AP17" s="13"/>
      <c r="AQ17" s="13"/>
      <c r="AR17" s="13"/>
      <c r="AS17" s="13"/>
      <c r="AT17" s="13"/>
      <c r="AU17" s="13"/>
    </row>
    <row r="18" spans="1:47" x14ac:dyDescent="0.2">
      <c r="A18" s="3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2.4299999999999999E-2</v>
      </c>
      <c r="O18" s="2">
        <v>0</v>
      </c>
      <c r="P18" s="2">
        <v>0</v>
      </c>
      <c r="Q18" s="2">
        <v>4.2200000000000001E-2</v>
      </c>
      <c r="R18" s="2">
        <v>2.3599999999999999E-2</v>
      </c>
      <c r="S18" s="2">
        <v>1.3599999999999999E-2</v>
      </c>
      <c r="T18" s="2">
        <v>2.24E-2</v>
      </c>
      <c r="U18" s="2">
        <v>0</v>
      </c>
      <c r="V18" s="2">
        <v>3.09E-2</v>
      </c>
      <c r="W18" s="2">
        <v>9.9000000000000008E-3</v>
      </c>
      <c r="X18" s="2">
        <v>0</v>
      </c>
      <c r="Y18" s="2">
        <v>3.0099999999999998E-2</v>
      </c>
      <c r="Z18" s="2">
        <v>1.5E-3</v>
      </c>
      <c r="AA18" s="2">
        <v>5.2499999999999998E-2</v>
      </c>
      <c r="AB18" s="2">
        <v>8.8999999999999999E-3</v>
      </c>
      <c r="AC18" s="2">
        <v>9.9000000000000008E-3</v>
      </c>
      <c r="AD18" s="2">
        <v>2.76E-2</v>
      </c>
      <c r="AE18" s="2">
        <v>0</v>
      </c>
      <c r="AF18" s="2">
        <v>1.35E-2</v>
      </c>
      <c r="AG18" s="2">
        <v>0</v>
      </c>
      <c r="AH18" s="2">
        <v>0</v>
      </c>
      <c r="AI18" s="2">
        <v>0</v>
      </c>
      <c r="AJ18" s="2">
        <v>0</v>
      </c>
      <c r="AK18" s="2">
        <v>4.2700000000000002E-2</v>
      </c>
      <c r="AL18" s="2">
        <v>0</v>
      </c>
      <c r="AM18" s="2">
        <v>0</v>
      </c>
      <c r="AN18" s="13"/>
      <c r="AO18" s="13"/>
      <c r="AP18" s="13"/>
      <c r="AQ18" s="13"/>
      <c r="AR18" s="13"/>
      <c r="AS18" s="13"/>
      <c r="AT18" s="13"/>
      <c r="AU18" s="13"/>
    </row>
    <row r="19" spans="1:47" x14ac:dyDescent="0.2">
      <c r="A19" s="3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2.9100000000000001E-2</v>
      </c>
      <c r="M19" s="2">
        <v>2.0899999999999998E-2</v>
      </c>
      <c r="N19" s="2">
        <v>8.3999999999999995E-3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2.3E-3</v>
      </c>
      <c r="U19" s="2">
        <v>0</v>
      </c>
      <c r="V19" s="2">
        <v>1.6000000000000001E-3</v>
      </c>
      <c r="W19" s="2">
        <v>0</v>
      </c>
      <c r="X19" s="2">
        <v>0</v>
      </c>
      <c r="Y19" s="2">
        <v>4.4999999999999997E-3</v>
      </c>
      <c r="Z19" s="2">
        <v>0</v>
      </c>
      <c r="AA19" s="2">
        <v>0</v>
      </c>
      <c r="AB19" s="2">
        <v>0</v>
      </c>
      <c r="AC19" s="2">
        <v>1.2200000000000001E-2</v>
      </c>
      <c r="AD19" s="2">
        <v>0</v>
      </c>
      <c r="AE19" s="2">
        <v>1.0999999999999999E-2</v>
      </c>
      <c r="AF19" s="2">
        <v>1.12E-2</v>
      </c>
      <c r="AG19" s="2">
        <v>2.8999999999999998E-3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6.8999999999999999E-3</v>
      </c>
      <c r="AN19" s="13">
        <v>1.46E-2</v>
      </c>
      <c r="AO19" s="13">
        <v>2.4799999999999999E-2</v>
      </c>
      <c r="AP19" s="13">
        <v>0</v>
      </c>
      <c r="AQ19" s="13">
        <v>0</v>
      </c>
      <c r="AR19" s="13">
        <v>1.4999999999999999E-2</v>
      </c>
      <c r="AS19" s="13">
        <v>3.8999999999999998E-3</v>
      </c>
      <c r="AT19" s="13">
        <v>5.9999999999999995E-4</v>
      </c>
      <c r="AU19" s="13">
        <v>0</v>
      </c>
    </row>
    <row r="20" spans="1:47" x14ac:dyDescent="0.2">
      <c r="A20" s="4" t="s">
        <v>27</v>
      </c>
      <c r="B20" s="2">
        <v>101.1768</v>
      </c>
      <c r="C20" s="2">
        <v>99.974500000000006</v>
      </c>
      <c r="D20" s="2">
        <v>100.2388</v>
      </c>
      <c r="E20" s="2">
        <v>99.777299999999997</v>
      </c>
      <c r="F20" s="2">
        <v>99.867199999999997</v>
      </c>
      <c r="G20" s="2">
        <v>100.8875</v>
      </c>
      <c r="H20" s="2">
        <v>99.63</v>
      </c>
      <c r="I20" s="2">
        <v>99.918800000000005</v>
      </c>
      <c r="J20" s="2">
        <v>100.137</v>
      </c>
      <c r="K20" s="2">
        <v>100.2077</v>
      </c>
      <c r="L20" s="2">
        <v>99.625500000000002</v>
      </c>
      <c r="M20" s="2">
        <v>99.553700000000006</v>
      </c>
      <c r="N20" s="2">
        <v>100.3343</v>
      </c>
      <c r="O20" s="2">
        <v>99.802999999999997</v>
      </c>
      <c r="P20" s="2">
        <v>99.865499999999997</v>
      </c>
      <c r="Q20" s="2">
        <v>99.943399999999997</v>
      </c>
      <c r="R20" s="2">
        <v>99.644499999999994</v>
      </c>
      <c r="S20" s="2">
        <v>99.647400000000005</v>
      </c>
      <c r="T20" s="2">
        <v>99.460400000000007</v>
      </c>
      <c r="U20" s="2">
        <v>100.5146</v>
      </c>
      <c r="V20" s="2">
        <v>99.534199999999998</v>
      </c>
      <c r="W20" s="2">
        <v>99.839600000000004</v>
      </c>
      <c r="X20" s="2">
        <v>99.566100000000006</v>
      </c>
      <c r="Y20" s="2">
        <v>99.289900000000003</v>
      </c>
      <c r="Z20" s="2">
        <v>99.754000000000005</v>
      </c>
      <c r="AA20" s="2">
        <v>100.11369999999999</v>
      </c>
      <c r="AB20" s="2">
        <v>100.33880000000001</v>
      </c>
      <c r="AC20" s="2">
        <v>99.8245</v>
      </c>
      <c r="AD20" s="2">
        <v>100.837</v>
      </c>
      <c r="AE20" s="2">
        <v>100.05629999999999</v>
      </c>
      <c r="AF20" s="2">
        <v>101.1052</v>
      </c>
      <c r="AG20" s="2">
        <v>99.984300000000005</v>
      </c>
      <c r="AH20" s="2">
        <v>100.05</v>
      </c>
      <c r="AI20" s="2">
        <v>99.927800000000005</v>
      </c>
      <c r="AJ20" s="2">
        <v>100.1803</v>
      </c>
      <c r="AK20" s="2">
        <v>100.30110000000001</v>
      </c>
      <c r="AL20" s="2">
        <v>100.3601</v>
      </c>
      <c r="AM20" s="2">
        <v>100.40309999999999</v>
      </c>
      <c r="AN20" s="13">
        <v>99.556299999999993</v>
      </c>
      <c r="AO20" s="13">
        <v>98.678399999999996</v>
      </c>
      <c r="AP20" s="13">
        <v>99.422399999999996</v>
      </c>
      <c r="AQ20" s="13">
        <v>99.756600000000006</v>
      </c>
      <c r="AR20" s="13">
        <v>99.408199999999994</v>
      </c>
      <c r="AS20" s="13">
        <v>99.781199999999998</v>
      </c>
      <c r="AT20" s="13">
        <v>98.995900000000006</v>
      </c>
      <c r="AU20" s="13">
        <v>99.198099999999997</v>
      </c>
    </row>
    <row r="21" spans="1:47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47" x14ac:dyDescent="0.2">
      <c r="A22" s="4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47" x14ac:dyDescent="0.2">
      <c r="A23" s="3" t="s">
        <v>29</v>
      </c>
      <c r="B23" s="2">
        <v>0.9915396202286566</v>
      </c>
      <c r="C23" s="2">
        <v>0.99205018153878588</v>
      </c>
      <c r="D23" s="2">
        <v>0.99027318522599295</v>
      </c>
      <c r="E23" s="2">
        <v>0.99086636411466322</v>
      </c>
      <c r="F23" s="2">
        <v>0.99152451674365116</v>
      </c>
      <c r="G23" s="2">
        <v>0.98779012407050393</v>
      </c>
      <c r="H23" s="2">
        <v>0.99447291050902598</v>
      </c>
      <c r="I23" s="2">
        <v>0.99836277302450804</v>
      </c>
      <c r="J23" s="2">
        <v>0.98783946199579209</v>
      </c>
      <c r="K23" s="2">
        <v>0.98600647630268556</v>
      </c>
      <c r="L23" s="2">
        <f>0.5*1.99216228630212</f>
        <v>0.99608114315106</v>
      </c>
      <c r="M23" s="2">
        <f>0.5*2.00218420090232</f>
        <v>1.0010921004511599</v>
      </c>
      <c r="N23" s="2">
        <v>0.98778784623773808</v>
      </c>
      <c r="O23" s="2">
        <v>0.98375458353427236</v>
      </c>
      <c r="P23" s="2">
        <v>0.99477536659477095</v>
      </c>
      <c r="Q23" s="2">
        <v>0.99241117067398288</v>
      </c>
      <c r="R23" s="2">
        <v>0.98467679949869735</v>
      </c>
      <c r="S23" s="2">
        <v>0.9906431341461116</v>
      </c>
      <c r="T23" s="2">
        <v>0.99718076754094664</v>
      </c>
      <c r="U23" s="2">
        <v>0.98716396802925377</v>
      </c>
      <c r="V23" s="2">
        <v>0.98825142571004199</v>
      </c>
      <c r="W23" s="2">
        <v>0.99198143748151135</v>
      </c>
      <c r="X23" s="2">
        <v>0.99012958384596261</v>
      </c>
      <c r="Y23" s="2">
        <v>0.9861459117288448</v>
      </c>
      <c r="Z23" s="2">
        <v>0.98972940229075312</v>
      </c>
      <c r="AA23" s="2">
        <v>0.98780719867884537</v>
      </c>
      <c r="AB23" s="2">
        <v>0.99097328898427883</v>
      </c>
      <c r="AC23" s="2">
        <v>0.99304192707722638</v>
      </c>
      <c r="AD23" s="2">
        <v>0.98570207984363534</v>
      </c>
      <c r="AE23" s="2">
        <v>0.98591211070226314</v>
      </c>
      <c r="AF23" s="2">
        <v>0.99021264667815112</v>
      </c>
      <c r="AG23" s="2">
        <v>0.98457740061614707</v>
      </c>
      <c r="AH23" s="2">
        <v>0.98305990837121637</v>
      </c>
      <c r="AI23" s="2">
        <v>0.99668890910291896</v>
      </c>
      <c r="AJ23" s="2">
        <v>0.98784070417536485</v>
      </c>
      <c r="AK23" s="2">
        <v>0.98594189747994654</v>
      </c>
      <c r="AL23" s="2">
        <v>0.9764204555313839</v>
      </c>
      <c r="AM23" s="2">
        <v>0.98441620627147852</v>
      </c>
      <c r="AN23" s="2">
        <v>0.99479358982386801</v>
      </c>
      <c r="AO23" s="2">
        <v>1.0094247950995172</v>
      </c>
      <c r="AP23" s="2">
        <v>1.0011851549873185</v>
      </c>
      <c r="AQ23" s="2">
        <v>0.99351828512341578</v>
      </c>
      <c r="AR23" s="2">
        <v>0.99202449682899863</v>
      </c>
      <c r="AS23" s="2">
        <v>0.99059906695711242</v>
      </c>
      <c r="AT23" s="2">
        <v>0.99570870377610055</v>
      </c>
      <c r="AU23" s="2">
        <v>0.99075333285285794</v>
      </c>
    </row>
    <row r="24" spans="1:47" x14ac:dyDescent="0.2">
      <c r="A24" s="3" t="s">
        <v>30</v>
      </c>
      <c r="B24" s="2">
        <v>1.2318824555596544E-3</v>
      </c>
      <c r="C24" s="2">
        <v>1.0999360844150602E-3</v>
      </c>
      <c r="D24" s="2">
        <v>1.2371916330565298E-3</v>
      </c>
      <c r="E24" s="2">
        <v>1.1166689729193041E-3</v>
      </c>
      <c r="F24" s="2">
        <v>1.9275753210843609E-3</v>
      </c>
      <c r="G24" s="2">
        <v>2.7636473520949714E-3</v>
      </c>
      <c r="H24" s="2">
        <v>3.1997133950573526E-3</v>
      </c>
      <c r="I24" s="2">
        <v>2.5719504297918162E-3</v>
      </c>
      <c r="J24" s="2">
        <v>8.2866153679822237E-4</v>
      </c>
      <c r="K24" s="2">
        <v>1.0168959247321501E-3</v>
      </c>
      <c r="L24" s="2">
        <f>0.5*0.00222678750740047</f>
        <v>1.1133937537002351E-3</v>
      </c>
      <c r="M24" s="2">
        <f>0.5*0.00114889228402306</f>
        <v>5.7444614201152997E-4</v>
      </c>
      <c r="N24" s="2">
        <v>1.5677854492487477E-3</v>
      </c>
      <c r="O24" s="2">
        <v>1.4920262791391565E-3</v>
      </c>
      <c r="P24" s="2">
        <v>6.822594399596719E-3</v>
      </c>
      <c r="Q24" s="2">
        <v>1.7254002542894799E-3</v>
      </c>
      <c r="R24" s="2">
        <v>2.1748687655694654E-3</v>
      </c>
      <c r="S24" s="2">
        <v>1.1651458411850335E-3</v>
      </c>
      <c r="T24" s="2">
        <v>2.2959235160864332E-3</v>
      </c>
      <c r="U24" s="2">
        <v>1.1740243363665564E-3</v>
      </c>
      <c r="V24" s="2">
        <v>1.2880187663514861E-3</v>
      </c>
      <c r="W24" s="2">
        <v>1.437289846312563E-3</v>
      </c>
      <c r="X24" s="2">
        <v>2.0985295364684287E-3</v>
      </c>
      <c r="Y24" s="2">
        <v>1.0712774885398586E-3</v>
      </c>
      <c r="Z24" s="2">
        <v>1.170521563110181E-3</v>
      </c>
      <c r="AA24" s="2">
        <v>1.8956817131754789E-3</v>
      </c>
      <c r="AB24" s="2">
        <v>1.5012407765825884E-3</v>
      </c>
      <c r="AC24" s="2">
        <v>2.2093681892449463E-3</v>
      </c>
      <c r="AD24" s="2">
        <v>1.2624095180478094E-3</v>
      </c>
      <c r="AE24" s="2">
        <v>2.0716397704289313E-3</v>
      </c>
      <c r="AF24" s="2">
        <v>3.217259219023189E-3</v>
      </c>
      <c r="AG24" s="2">
        <v>9.2652704961251442E-4</v>
      </c>
      <c r="AH24" s="2">
        <v>1.2172350674282456E-3</v>
      </c>
      <c r="AI24" s="2">
        <v>4.0656373228787407E-3</v>
      </c>
      <c r="AJ24" s="2">
        <v>1.3625642207645771E-3</v>
      </c>
      <c r="AK24" s="2">
        <v>9.0068034526930192E-4</v>
      </c>
      <c r="AL24" s="2">
        <v>7.9932552351623561E-4</v>
      </c>
      <c r="AM24" s="2">
        <v>1.7177221818225957E-3</v>
      </c>
      <c r="AN24" s="2">
        <v>6.4828213015189244E-4</v>
      </c>
      <c r="AO24" s="2">
        <v>3.6258435423022167E-3</v>
      </c>
      <c r="AP24" s="2">
        <v>2.331510050830975E-3</v>
      </c>
      <c r="AQ24" s="2">
        <v>2.0367801493870658E-3</v>
      </c>
      <c r="AR24" s="2">
        <v>1.38600493945742E-3</v>
      </c>
      <c r="AS24" s="2">
        <v>2.1519651813815144E-3</v>
      </c>
      <c r="AT24" s="2">
        <v>6.0824375128852419E-4</v>
      </c>
      <c r="AU24" s="2">
        <v>1.7830739374521828E-3</v>
      </c>
    </row>
    <row r="25" spans="1:47" x14ac:dyDescent="0.2">
      <c r="A25" s="3" t="s">
        <v>31</v>
      </c>
      <c r="B25" s="2">
        <v>8.2632064762150955E-3</v>
      </c>
      <c r="C25" s="2">
        <v>3.8058040955558448E-3</v>
      </c>
      <c r="D25" s="2">
        <v>3.313667995879334E-3</v>
      </c>
      <c r="E25" s="2">
        <v>1.5390820681195224E-3</v>
      </c>
      <c r="F25" s="2">
        <v>1.7373832527522648E-3</v>
      </c>
      <c r="G25" s="2">
        <v>6.7194261535997325E-3</v>
      </c>
      <c r="H25" s="2">
        <v>1.1639533945841649E-2</v>
      </c>
      <c r="I25" s="2">
        <v>1.0681616730305005E-2</v>
      </c>
      <c r="J25" s="2">
        <v>3.5165155657605014E-3</v>
      </c>
      <c r="K25" s="2">
        <v>2.9948485341112639E-3</v>
      </c>
      <c r="L25" s="2">
        <f>0.5*0.0113664481432349</f>
        <v>5.6832240716174504E-3</v>
      </c>
      <c r="M25" s="2">
        <f>0.5*0.014313120659128</f>
        <v>7.1565603295640004E-3</v>
      </c>
      <c r="N25" s="2">
        <v>1.250106252158588E-3</v>
      </c>
      <c r="O25" s="2">
        <v>2.2633445459913134E-3</v>
      </c>
      <c r="P25" s="2">
        <v>1.2451863632267312E-2</v>
      </c>
      <c r="Q25" s="2">
        <v>3.0206589629419474E-3</v>
      </c>
      <c r="R25" s="2">
        <v>2.1846894250281464E-3</v>
      </c>
      <c r="S25" s="2">
        <v>1.1189337333120475E-3</v>
      </c>
      <c r="T25" s="2">
        <v>1.6835981405772131E-2</v>
      </c>
      <c r="U25" s="2">
        <v>1.9782021786427383E-3</v>
      </c>
      <c r="V25" s="2">
        <v>1.1742737527331599E-3</v>
      </c>
      <c r="W25" s="2">
        <v>2.8012036778369835E-3</v>
      </c>
      <c r="X25" s="2">
        <v>7.937949195417222E-3</v>
      </c>
      <c r="Y25" s="2">
        <v>1.6390927399318764E-3</v>
      </c>
      <c r="Z25" s="2">
        <v>2.1993062308225991E-3</v>
      </c>
      <c r="AA25" s="2">
        <v>4.276237282257114E-3</v>
      </c>
      <c r="AB25" s="2">
        <v>2.7658145297568383E-3</v>
      </c>
      <c r="AC25" s="2">
        <v>3.9303045478262253E-3</v>
      </c>
      <c r="AD25" s="2">
        <v>1.5665304902635173E-2</v>
      </c>
      <c r="AE25" s="2">
        <v>2.3402816705216309E-3</v>
      </c>
      <c r="AF25" s="2">
        <v>1.773659945959383E-2</v>
      </c>
      <c r="AG25" s="2">
        <v>1.1479743338532159E-3</v>
      </c>
      <c r="AH25" s="2">
        <v>4.1508619531417362E-3</v>
      </c>
      <c r="AI25" s="2">
        <v>1.8210678343928387E-2</v>
      </c>
      <c r="AJ25" s="2">
        <v>1.9717588029672588E-3</v>
      </c>
      <c r="AK25" s="2">
        <v>1.4736499614196625E-3</v>
      </c>
      <c r="AL25" s="2">
        <v>6.4334370096432256E-3</v>
      </c>
      <c r="AM25" s="2">
        <v>1.0637292926621191E-2</v>
      </c>
      <c r="AN25" s="2">
        <v>1.3541308436679658E-3</v>
      </c>
      <c r="AO25" s="2">
        <v>3.0293631971786666E-2</v>
      </c>
      <c r="AP25" s="2">
        <v>1.9051191603475671E-2</v>
      </c>
      <c r="AQ25" s="2">
        <v>5.8277141226216415E-3</v>
      </c>
      <c r="AR25" s="2">
        <v>6.4415646989397016E-3</v>
      </c>
      <c r="AS25" s="2">
        <v>4.5777642547029226E-3</v>
      </c>
      <c r="AT25" s="2">
        <v>3.7457807432163268E-3</v>
      </c>
      <c r="AU25" s="2">
        <v>6.1984307410887108E-3</v>
      </c>
    </row>
    <row r="26" spans="1:47" x14ac:dyDescent="0.2">
      <c r="A26" s="3" t="s">
        <v>32</v>
      </c>
      <c r="B26" s="2">
        <v>2.2566278301962518E-3</v>
      </c>
      <c r="C26" s="2">
        <v>1.9910485903694951E-3</v>
      </c>
      <c r="D26" s="2">
        <v>1.355498729419565E-3</v>
      </c>
      <c r="E26" s="2">
        <v>1.6969442075130494E-3</v>
      </c>
      <c r="F26" s="2">
        <v>3.8790752246152388E-3</v>
      </c>
      <c r="G26" s="2">
        <v>4.375994019735179E-3</v>
      </c>
      <c r="H26" s="2">
        <v>2.8402796855658899E-3</v>
      </c>
      <c r="I26" s="2">
        <v>4.3299638406705809E-3</v>
      </c>
      <c r="J26" s="2">
        <v>2.5988536550643109E-3</v>
      </c>
      <c r="K26" s="2">
        <v>3.1198650213056546E-3</v>
      </c>
      <c r="L26" s="2">
        <f>0.5*0.00396751619968966</f>
        <v>1.9837580998448298E-3</v>
      </c>
      <c r="M26" s="2">
        <f>0.5*0.00203535512230742</f>
        <v>1.0176775611537099E-3</v>
      </c>
      <c r="N26" s="2">
        <v>2.9835193548713155E-3</v>
      </c>
      <c r="O26" s="2">
        <v>3.8077803509592948E-3</v>
      </c>
      <c r="P26" s="2">
        <v>3.1356850747718936E-3</v>
      </c>
      <c r="Q26" s="2">
        <v>2.2133370484710819E-3</v>
      </c>
      <c r="R26" s="2">
        <v>3.8100954243359287E-3</v>
      </c>
      <c r="S26" s="2">
        <v>2.2538681938394315E-3</v>
      </c>
      <c r="T26" s="2">
        <v>3.0844550413388462E-3</v>
      </c>
      <c r="U26" s="2">
        <v>2.0689401980272058E-3</v>
      </c>
      <c r="V26" s="2">
        <v>1.978534943250853E-3</v>
      </c>
      <c r="W26" s="2">
        <v>2.6862223522695237E-3</v>
      </c>
      <c r="X26" s="2">
        <v>2.3517834382955349E-3</v>
      </c>
      <c r="Y26" s="2">
        <v>2.1991385598551746E-3</v>
      </c>
      <c r="Z26" s="2">
        <v>3.3443333214398284E-3</v>
      </c>
      <c r="AA26" s="2">
        <v>3.2465451396254882E-3</v>
      </c>
      <c r="AB26" s="2">
        <v>1.5213635240517306E-3</v>
      </c>
      <c r="AC26" s="2">
        <v>2.00720979806591E-3</v>
      </c>
      <c r="AD26" s="2">
        <v>2.2144846653201671E-3</v>
      </c>
      <c r="AE26" s="2">
        <v>2.2051276239589035E-3</v>
      </c>
      <c r="AF26" s="2">
        <v>1.7796463603379699E-3</v>
      </c>
      <c r="AG26" s="2">
        <v>1.6934297014815749E-3</v>
      </c>
      <c r="AH26" s="2">
        <v>2.1314192950051443E-3</v>
      </c>
      <c r="AI26" s="2">
        <v>2.7644784313330503E-3</v>
      </c>
      <c r="AJ26" s="2">
        <v>2.5282908570205417E-3</v>
      </c>
      <c r="AK26" s="2">
        <v>2.0572144872673926E-3</v>
      </c>
      <c r="AL26" s="2">
        <v>2.2079982438268577E-3</v>
      </c>
      <c r="AM26" s="2">
        <v>2.7821606793513643E-3</v>
      </c>
      <c r="AN26" s="2">
        <v>2.0458698936640959E-3</v>
      </c>
      <c r="AO26" s="2">
        <v>3.4715980956157065E-3</v>
      </c>
      <c r="AP26" s="2">
        <v>1.7093560617666679E-3</v>
      </c>
      <c r="AQ26" s="2">
        <v>2.9456462736194323E-3</v>
      </c>
      <c r="AR26" s="2">
        <v>2.6956896751391948E-3</v>
      </c>
      <c r="AS26" s="2">
        <v>2.0292268240506357E-3</v>
      </c>
      <c r="AT26" s="2">
        <v>2.0659630634444876E-3</v>
      </c>
      <c r="AU26" s="2">
        <v>1.2250086536475132E-3</v>
      </c>
    </row>
    <row r="27" spans="1:47" x14ac:dyDescent="0.2">
      <c r="A27" s="3" t="s">
        <v>33</v>
      </c>
      <c r="B27" s="2">
        <v>0.13531594591834623</v>
      </c>
      <c r="C27" s="2">
        <v>0.32592070255813682</v>
      </c>
      <c r="D27" s="2">
        <v>0.13058016597713384</v>
      </c>
      <c r="E27" s="2">
        <v>0.43790623873546763</v>
      </c>
      <c r="F27" s="2">
        <v>0.29311778429167129</v>
      </c>
      <c r="G27" s="2">
        <v>0.23090488551458202</v>
      </c>
      <c r="H27" s="2">
        <v>0.32888808549450632</v>
      </c>
      <c r="I27" s="2">
        <v>0.36675798132870618</v>
      </c>
      <c r="J27" s="2">
        <v>0.26695134114135155</v>
      </c>
      <c r="K27" s="2">
        <v>0.36070402855594291</v>
      </c>
      <c r="L27" s="2">
        <f>0.5*0.35984682551758</f>
        <v>0.17992341275879001</v>
      </c>
      <c r="M27" s="2">
        <f>0.5*0.262202201569604</f>
        <v>0.131101100784802</v>
      </c>
      <c r="N27" s="2">
        <v>0.29179769805258066</v>
      </c>
      <c r="O27" s="2">
        <v>0.29862376460441586</v>
      </c>
      <c r="P27" s="2">
        <v>0.30756344062368335</v>
      </c>
      <c r="Q27" s="2">
        <v>0.36561507531083465</v>
      </c>
      <c r="R27" s="2">
        <v>0.38964449187824185</v>
      </c>
      <c r="S27" s="2">
        <v>0.30563765969266221</v>
      </c>
      <c r="T27" s="2">
        <v>0.34543450330505132</v>
      </c>
      <c r="U27" s="2">
        <v>0.32657651278621419</v>
      </c>
      <c r="V27" s="2">
        <v>0.40261752908682802</v>
      </c>
      <c r="W27" s="2">
        <v>0.31933379407919638</v>
      </c>
      <c r="X27" s="2">
        <v>0.33228456281068752</v>
      </c>
      <c r="Y27" s="2">
        <v>0.35637474225328453</v>
      </c>
      <c r="Z27" s="2">
        <v>0.27841513202368712</v>
      </c>
      <c r="AA27" s="2">
        <v>0.29408949823350111</v>
      </c>
      <c r="AB27" s="2">
        <v>0.3911322378042022</v>
      </c>
      <c r="AC27" s="2">
        <v>0.37473420610074154</v>
      </c>
      <c r="AD27" s="2">
        <v>0.32775658277261138</v>
      </c>
      <c r="AE27" s="2">
        <v>0.33781408849169198</v>
      </c>
      <c r="AF27" s="2">
        <v>0.14136372643183681</v>
      </c>
      <c r="AG27" s="2">
        <v>0.3757066373947528</v>
      </c>
      <c r="AH27" s="2">
        <v>0.18158780058917381</v>
      </c>
      <c r="AI27" s="2">
        <v>0.23076208918584126</v>
      </c>
      <c r="AJ27" s="2">
        <v>0.31730469370516223</v>
      </c>
      <c r="AK27" s="2">
        <v>0.35691035757918071</v>
      </c>
      <c r="AL27" s="2">
        <v>0.17685129662604063</v>
      </c>
      <c r="AM27" s="2">
        <v>0.19234080476002971</v>
      </c>
      <c r="AN27" s="2">
        <v>0.22463523985524542</v>
      </c>
      <c r="AO27" s="2">
        <v>0.30462334467711749</v>
      </c>
      <c r="AP27" s="2">
        <v>0.18950899116371903</v>
      </c>
      <c r="AQ27" s="2">
        <v>0.181134285309516</v>
      </c>
      <c r="AR27" s="2">
        <v>0.1798544441191201</v>
      </c>
      <c r="AS27" s="2">
        <v>0.1822698323998255</v>
      </c>
      <c r="AT27" s="2">
        <v>0.30735577680745363</v>
      </c>
      <c r="AU27" s="2">
        <v>0.35666648457996825</v>
      </c>
    </row>
    <row r="28" spans="1:47" x14ac:dyDescent="0.2">
      <c r="A28" s="3" t="s">
        <v>34</v>
      </c>
      <c r="B28" s="2">
        <v>1.3464400181881077E-3</v>
      </c>
      <c r="C28" s="2">
        <v>3.5208439675079683E-3</v>
      </c>
      <c r="D28" s="2">
        <v>1.2050117408825452E-3</v>
      </c>
      <c r="E28" s="2">
        <v>4.8076600226388214E-3</v>
      </c>
      <c r="F28" s="2">
        <v>3.3338555687086407E-3</v>
      </c>
      <c r="G28" s="2">
        <v>2.8065696853707654E-3</v>
      </c>
      <c r="H28" s="2">
        <v>4.2157221373634738E-3</v>
      </c>
      <c r="I28" s="2">
        <v>4.916608555453731E-3</v>
      </c>
      <c r="J28" s="2">
        <v>2.3671535666597672E-3</v>
      </c>
      <c r="K28" s="2">
        <v>3.9544833700426336E-3</v>
      </c>
      <c r="L28" s="2">
        <f>0.5*0.003229297837243</f>
        <v>1.6146489186215E-3</v>
      </c>
      <c r="M28" s="2">
        <f>0.5*0.00242274350373636</f>
        <v>1.2113717518681801E-3</v>
      </c>
      <c r="N28" s="2">
        <v>3.5027515144006567E-3</v>
      </c>
      <c r="O28" s="2">
        <v>3.2915133887829132E-3</v>
      </c>
      <c r="P28" s="2">
        <v>3.7043335088489263E-3</v>
      </c>
      <c r="Q28" s="2">
        <v>3.7645356620115045E-3</v>
      </c>
      <c r="R28" s="2">
        <v>4.8798243009042499E-3</v>
      </c>
      <c r="S28" s="2">
        <v>3.3018914911426404E-3</v>
      </c>
      <c r="T28" s="2">
        <v>4.5623520399762996E-3</v>
      </c>
      <c r="U28" s="2">
        <v>4.0397593876761867E-3</v>
      </c>
      <c r="V28" s="2">
        <v>4.9980641487447752E-3</v>
      </c>
      <c r="W28" s="2">
        <v>3.6398727619067462E-3</v>
      </c>
      <c r="X28" s="2">
        <v>4.0380056055060141E-3</v>
      </c>
      <c r="Y28" s="2">
        <v>4.3978799919962841E-3</v>
      </c>
      <c r="Z28" s="2">
        <v>3.1378397446835626E-3</v>
      </c>
      <c r="AA28" s="2">
        <v>2.861253821722629E-3</v>
      </c>
      <c r="AB28" s="2">
        <v>3.9581626238169992E-3</v>
      </c>
      <c r="AC28" s="2">
        <v>4.6528973351371824E-3</v>
      </c>
      <c r="AD28" s="2">
        <v>3.2916634239575459E-3</v>
      </c>
      <c r="AE28" s="2">
        <v>3.8773285443583832E-3</v>
      </c>
      <c r="AF28" s="2">
        <v>1.5126349959110269E-3</v>
      </c>
      <c r="AG28" s="2">
        <v>5.0343095138157892E-3</v>
      </c>
      <c r="AH28" s="2">
        <v>1.4553198675809338E-3</v>
      </c>
      <c r="AI28" s="2">
        <v>1.9464778556102767E-3</v>
      </c>
      <c r="AJ28" s="2">
        <v>3.5809025234627744E-3</v>
      </c>
      <c r="AK28" s="2">
        <v>4.242696895796697E-3</v>
      </c>
      <c r="AL28" s="2">
        <v>2.1652066231242022E-3</v>
      </c>
      <c r="AM28" s="2">
        <v>1.6422848353364642E-3</v>
      </c>
      <c r="AN28" s="2">
        <v>2.338548283273607E-3</v>
      </c>
      <c r="AO28" s="2">
        <v>2.6448447181691955E-3</v>
      </c>
      <c r="AP28" s="2">
        <v>2.3333045971320144E-3</v>
      </c>
      <c r="AQ28" s="2">
        <v>1.8307810034014931E-3</v>
      </c>
      <c r="AR28" s="2">
        <v>2.1867185939515939E-3</v>
      </c>
      <c r="AS28" s="2">
        <v>2.1863499427361654E-3</v>
      </c>
      <c r="AT28" s="2">
        <v>3.3789235683478287E-3</v>
      </c>
      <c r="AU28" s="2">
        <v>4.196913882090981E-3</v>
      </c>
    </row>
    <row r="29" spans="1:47" x14ac:dyDescent="0.2">
      <c r="A29" s="3" t="s">
        <v>35</v>
      </c>
      <c r="B29" s="2">
        <v>1.8517608406739452</v>
      </c>
      <c r="C29" s="2">
        <v>1.6655380575314174</v>
      </c>
      <c r="D29" s="2">
        <v>1.8686699533337487</v>
      </c>
      <c r="E29" s="2">
        <v>1.5580129422052782</v>
      </c>
      <c r="F29" s="2">
        <v>1.6986048349671581</v>
      </c>
      <c r="G29" s="2">
        <v>1.7597849171236473</v>
      </c>
      <c r="H29" s="2">
        <v>1.6322751404362472</v>
      </c>
      <c r="I29" s="2">
        <v>1.5860696210678003</v>
      </c>
      <c r="J29" s="2">
        <v>1.7344432937658028</v>
      </c>
      <c r="K29" s="2">
        <v>1.6406595826866266</v>
      </c>
      <c r="L29" s="2">
        <f>0.5*3.60431126053058</f>
        <v>1.8021556302652899</v>
      </c>
      <c r="M29" s="2">
        <f>0.5*3.68123625257569</f>
        <v>1.8406181262878449</v>
      </c>
      <c r="N29" s="2">
        <v>1.7111279299120563</v>
      </c>
      <c r="O29" s="2">
        <v>1.7095257520386329</v>
      </c>
      <c r="P29" s="2">
        <v>1.6401387444882969</v>
      </c>
      <c r="Q29" s="2">
        <v>1.6241698993839204</v>
      </c>
      <c r="R29" s="2">
        <v>1.6099892177899684</v>
      </c>
      <c r="S29" s="2">
        <v>1.6948340883918718</v>
      </c>
      <c r="T29" s="2">
        <v>1.6037258072844065</v>
      </c>
      <c r="U29" s="2">
        <v>1.679755270958075</v>
      </c>
      <c r="V29" s="2">
        <v>1.5990713944959076</v>
      </c>
      <c r="W29" s="2">
        <v>1.6733247355189471</v>
      </c>
      <c r="X29" s="2">
        <v>1.64914692876055</v>
      </c>
      <c r="Y29" s="2">
        <v>1.6511243878802719</v>
      </c>
      <c r="Z29" s="2">
        <v>1.7210360773653146</v>
      </c>
      <c r="AA29" s="2">
        <v>1.7010941908599386</v>
      </c>
      <c r="AB29" s="2">
        <v>1.6063920044284212</v>
      </c>
      <c r="AC29" s="2">
        <v>1.6069761418353687</v>
      </c>
      <c r="AD29" s="2">
        <v>1.6557821274356144</v>
      </c>
      <c r="AE29" s="2">
        <v>1.6691297875747395</v>
      </c>
      <c r="AF29" s="2">
        <v>1.8207092718443039</v>
      </c>
      <c r="AG29" s="2">
        <v>1.6349483017640045</v>
      </c>
      <c r="AH29" s="2">
        <v>1.8316978290615864</v>
      </c>
      <c r="AI29" s="2">
        <v>1.7113307050252369</v>
      </c>
      <c r="AJ29" s="2">
        <v>1.6869262603289639</v>
      </c>
      <c r="AK29" s="2">
        <v>1.6513457477476323</v>
      </c>
      <c r="AL29" s="2">
        <v>1.8442383299613703</v>
      </c>
      <c r="AM29" s="2">
        <v>1.7989361053624031</v>
      </c>
      <c r="AN29" s="2">
        <v>1.7692935603017497</v>
      </c>
      <c r="AO29" s="2">
        <v>1.5917536107503361</v>
      </c>
      <c r="AP29" s="2">
        <v>1.7484142835186383</v>
      </c>
      <c r="AQ29" s="2">
        <v>1.8045146193187842</v>
      </c>
      <c r="AR29" s="2">
        <v>1.8098259852712768</v>
      </c>
      <c r="AS29" s="2">
        <v>1.8128588144285958</v>
      </c>
      <c r="AT29" s="2">
        <v>1.6772591890689164</v>
      </c>
      <c r="AU29" s="2">
        <v>1.6324163714215492</v>
      </c>
    </row>
    <row r="30" spans="1:47" x14ac:dyDescent="0.2">
      <c r="A30" s="3" t="s">
        <v>36</v>
      </c>
      <c r="B30" s="2">
        <v>8.5673968618480111E-3</v>
      </c>
      <c r="C30" s="2">
        <v>6.4228143744781696E-3</v>
      </c>
      <c r="D30" s="2">
        <v>6.9059848711013573E-3</v>
      </c>
      <c r="E30" s="2">
        <v>5.1617798269883667E-3</v>
      </c>
      <c r="F30" s="2">
        <v>7.891986201395515E-3</v>
      </c>
      <c r="G30" s="2">
        <v>7.0113538261604878E-3</v>
      </c>
      <c r="H30" s="2">
        <v>1.4734507467022423E-2</v>
      </c>
      <c r="I30" s="2">
        <v>1.4856399573553123E-2</v>
      </c>
      <c r="J30" s="2">
        <v>8.6769136928516784E-3</v>
      </c>
      <c r="K30" s="2">
        <v>8.0293584684814276E-3</v>
      </c>
      <c r="L30" s="2">
        <f>0.5*0.0158308129786454</f>
        <v>7.9154064893227002E-3</v>
      </c>
      <c r="M30" s="2">
        <f>0.5*0.0178067079736353</f>
        <v>8.9033539868176494E-3</v>
      </c>
      <c r="N30" s="2">
        <v>6.29745582360609E-3</v>
      </c>
      <c r="O30" s="2">
        <v>8.1901141279365659E-3</v>
      </c>
      <c r="P30" s="2">
        <v>1.8522833506809243E-2</v>
      </c>
      <c r="Q30" s="2">
        <v>4.8928704473749753E-3</v>
      </c>
      <c r="R30" s="2">
        <v>6.1564281045257564E-3</v>
      </c>
      <c r="S30" s="2">
        <v>6.2976727524006034E-3</v>
      </c>
      <c r="T30" s="2">
        <v>1.3703511549473465E-2</v>
      </c>
      <c r="U30" s="2">
        <v>5.4839179271488772E-3</v>
      </c>
      <c r="V30" s="2">
        <v>6.0576886151358159E-3</v>
      </c>
      <c r="W30" s="2">
        <v>6.8512479219619742E-3</v>
      </c>
      <c r="X30" s="2">
        <v>1.2199521768428314E-2</v>
      </c>
      <c r="Y30" s="2">
        <v>5.859109742565748E-3</v>
      </c>
      <c r="Z30" s="2">
        <v>6.8424859281780315E-3</v>
      </c>
      <c r="AA30" s="2">
        <v>8.579460768176549E-3</v>
      </c>
      <c r="AB30" s="2">
        <v>6.1388051491447363E-3</v>
      </c>
      <c r="AC30" s="2">
        <v>1.0743836427476757E-2</v>
      </c>
      <c r="AD30" s="2">
        <v>1.1168105673773366E-2</v>
      </c>
      <c r="AE30" s="2">
        <v>5.5544257108403874E-3</v>
      </c>
      <c r="AF30" s="2">
        <v>1.7164720235571546E-2</v>
      </c>
      <c r="AG30" s="2">
        <v>6.1743817212767445E-3</v>
      </c>
      <c r="AH30" s="2">
        <v>5.7795345389088197E-3</v>
      </c>
      <c r="AI30" s="2">
        <v>1.8909226398170022E-2</v>
      </c>
      <c r="AJ30" s="2">
        <v>5.9159360173951818E-3</v>
      </c>
      <c r="AK30" s="2">
        <v>5.9120772855883932E-3</v>
      </c>
      <c r="AL30" s="2">
        <v>5.0627801053333352E-3</v>
      </c>
      <c r="AM30" s="2">
        <v>1.0680421139758079E-2</v>
      </c>
      <c r="AN30" s="2">
        <v>6.8397745007168177E-3</v>
      </c>
      <c r="AO30" s="2">
        <v>2.1938689246434724E-2</v>
      </c>
      <c r="AP30" s="2">
        <v>1.8044345703856782E-2</v>
      </c>
      <c r="AQ30" s="2">
        <v>6.672371180992058E-3</v>
      </c>
      <c r="AR30" s="2">
        <v>6.2482484983120432E-3</v>
      </c>
      <c r="AS30" s="2">
        <v>4.7678368834980171E-3</v>
      </c>
      <c r="AT30" s="2">
        <v>8.4888725028716971E-3</v>
      </c>
      <c r="AU30" s="2">
        <v>7.6677259181650703E-3</v>
      </c>
    </row>
    <row r="31" spans="1:47" x14ac:dyDescent="0.2">
      <c r="A31" s="3" t="s">
        <v>37</v>
      </c>
      <c r="B31" s="2">
        <v>4.9128400995837368E-4</v>
      </c>
      <c r="C31" s="2">
        <v>0</v>
      </c>
      <c r="D31" s="2">
        <v>2.4872090958241383E-3</v>
      </c>
      <c r="E31" s="2">
        <v>6.1668833511662705E-4</v>
      </c>
      <c r="F31" s="2">
        <v>0</v>
      </c>
      <c r="G31" s="2">
        <v>0</v>
      </c>
      <c r="H31" s="2">
        <v>1.0847811669265624E-3</v>
      </c>
      <c r="I31" s="2">
        <v>1.1984437759035454E-3</v>
      </c>
      <c r="J31" s="2">
        <v>0</v>
      </c>
      <c r="K31" s="2">
        <v>0</v>
      </c>
      <c r="L31" s="2">
        <f>0.5*0.000665101523956108</f>
        <v>3.3255076197805398E-4</v>
      </c>
      <c r="M31" s="2">
        <f>0.5*0.00270713124903119</f>
        <v>1.353565624515595E-3</v>
      </c>
      <c r="N31" s="2">
        <v>0</v>
      </c>
      <c r="O31" s="2">
        <v>0</v>
      </c>
      <c r="P31" s="2">
        <v>3.2669816797928824E-4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</row>
    <row r="32" spans="1:47" x14ac:dyDescent="0.2">
      <c r="A32" s="3" t="s">
        <v>38</v>
      </c>
      <c r="B32" s="2">
        <v>9.3316747542374187E-4</v>
      </c>
      <c r="C32" s="2">
        <v>3.8912066452287581E-4</v>
      </c>
      <c r="D32" s="2">
        <v>1.7718810012366758E-3</v>
      </c>
      <c r="E32" s="2">
        <v>3.4968571441386116E-4</v>
      </c>
      <c r="F32" s="2">
        <v>5.2452208401391033E-4</v>
      </c>
      <c r="G32" s="2">
        <v>0</v>
      </c>
      <c r="H32" s="2">
        <v>9.979751919627312E-4</v>
      </c>
      <c r="I32" s="2">
        <v>8.6967620533410746E-4</v>
      </c>
      <c r="J32" s="2">
        <v>2.410718582674998E-4</v>
      </c>
      <c r="K32" s="2">
        <v>5.4675840878777549E-4</v>
      </c>
      <c r="L32" s="2">
        <f>0.5*0.000412615218062965</f>
        <v>2.063076090314825E-4</v>
      </c>
      <c r="M32" s="2">
        <f>0.5*0.000136066404290903</f>
        <v>6.8033202145451505E-5</v>
      </c>
      <c r="N32" s="2">
        <v>1.5601117307943008E-4</v>
      </c>
      <c r="O32" s="2">
        <v>1.0582124763937784E-4</v>
      </c>
      <c r="P32" s="2">
        <v>7.411315121057234E-4</v>
      </c>
      <c r="Q32" s="2">
        <v>0</v>
      </c>
      <c r="R32" s="2">
        <v>1.8014276467078922E-4</v>
      </c>
      <c r="S32" s="2">
        <v>1.1244306789900237E-4</v>
      </c>
      <c r="T32" s="2">
        <v>1.0998547555915732E-3</v>
      </c>
      <c r="U32" s="2">
        <v>1.0242268616972987E-4</v>
      </c>
      <c r="V32" s="2">
        <v>6.5688600536604881E-6</v>
      </c>
      <c r="W32" s="2">
        <v>0</v>
      </c>
      <c r="X32" s="2">
        <v>2.749798022028525E-4</v>
      </c>
      <c r="Y32" s="2">
        <v>8.4796826685944979E-5</v>
      </c>
      <c r="Z32" s="2">
        <v>2.5529275458712476E-5</v>
      </c>
      <c r="AA32" s="2">
        <v>1.8834210942873946E-4</v>
      </c>
      <c r="AB32" s="2">
        <v>4.5459200520550244E-5</v>
      </c>
      <c r="AC32" s="2">
        <v>1.7902551470719421E-4</v>
      </c>
      <c r="AD32" s="2">
        <v>0</v>
      </c>
      <c r="AE32" s="2">
        <v>0</v>
      </c>
      <c r="AF32" s="2">
        <v>8.3180126494581416E-4</v>
      </c>
      <c r="AG32" s="2">
        <v>0</v>
      </c>
      <c r="AH32" s="2">
        <v>1.839619253053969E-4</v>
      </c>
      <c r="AI32" s="2">
        <v>1.7369644056580995E-3</v>
      </c>
      <c r="AJ32" s="2">
        <v>5.7683777043767475E-5</v>
      </c>
      <c r="AK32" s="2">
        <v>0</v>
      </c>
      <c r="AL32" s="2">
        <v>1.3367959328359984E-4</v>
      </c>
      <c r="AM32" s="2">
        <v>2.2430206815752992E-4</v>
      </c>
      <c r="AN32" s="2">
        <v>1.9901454793836549E-4</v>
      </c>
      <c r="AO32" s="2">
        <v>1.6568564719358799E-3</v>
      </c>
      <c r="AP32" s="2">
        <v>7.5934927267762742E-4</v>
      </c>
      <c r="AQ32" s="2">
        <v>3.0603744733621191E-4</v>
      </c>
      <c r="AR32" s="2">
        <v>2.4756547253476581E-4</v>
      </c>
      <c r="AS32" s="2">
        <v>6.8734463426390168E-5</v>
      </c>
      <c r="AT32" s="2">
        <v>2.5866426152797007E-5</v>
      </c>
      <c r="AU32" s="2">
        <v>1.3699300015211581E-4</v>
      </c>
    </row>
    <row r="33" spans="1:47" x14ac:dyDescent="0.2">
      <c r="A33" s="3" t="s">
        <v>39</v>
      </c>
      <c r="B33" s="2">
        <v>2.6207549608757191E-4</v>
      </c>
      <c r="C33" s="2">
        <v>9.7528962840783776E-4</v>
      </c>
      <c r="D33" s="2">
        <v>1.9393408902212094E-4</v>
      </c>
      <c r="E33" s="2">
        <v>1.9232346384992103E-3</v>
      </c>
      <c r="F33" s="2">
        <v>2.4938841654269668E-4</v>
      </c>
      <c r="G33" s="2">
        <v>6.9664029801570207E-4</v>
      </c>
      <c r="H33" s="2">
        <v>5.1331654798481561E-4</v>
      </c>
      <c r="I33" s="2">
        <v>7.9140468752216583E-4</v>
      </c>
      <c r="J33" s="2">
        <v>3.725844031130434E-4</v>
      </c>
      <c r="K33" s="2">
        <v>1.2559811269517171E-3</v>
      </c>
      <c r="L33" s="2">
        <f>0.5*0.00156201344477672</f>
        <v>7.8100672238835996E-4</v>
      </c>
      <c r="M33" s="2">
        <f>0.5*0.00132981650445532</f>
        <v>6.6490825222765995E-4</v>
      </c>
      <c r="N33" s="2">
        <v>3.1482149135879199E-4</v>
      </c>
      <c r="O33" s="2">
        <v>1.5215403032004028E-4</v>
      </c>
      <c r="P33" s="2">
        <v>1.1837951932097358E-3</v>
      </c>
      <c r="Q33" s="2">
        <v>1.7425214097605297E-3</v>
      </c>
      <c r="R33" s="2">
        <v>2.1648706554405566E-3</v>
      </c>
      <c r="S33" s="2">
        <v>3.6883253735048489E-4</v>
      </c>
      <c r="T33" s="2">
        <v>1.0840606859121265E-3</v>
      </c>
      <c r="U33" s="2">
        <v>1.2531892939423496E-4</v>
      </c>
      <c r="V33" s="2">
        <v>1.1159595573810503E-3</v>
      </c>
      <c r="W33" s="2">
        <v>6.3267081235291931E-4</v>
      </c>
      <c r="X33" s="2">
        <v>7.7501043947104378E-4</v>
      </c>
      <c r="Y33" s="2">
        <v>4.8805782424251584E-4</v>
      </c>
      <c r="Z33" s="2">
        <v>1.6412271247167719E-4</v>
      </c>
      <c r="AA33" s="2">
        <v>5.6773895454249271E-4</v>
      </c>
      <c r="AB33" s="2">
        <v>3.1783685840919957E-4</v>
      </c>
      <c r="AC33" s="2">
        <v>1.2280079875134917E-3</v>
      </c>
      <c r="AD33" s="2">
        <v>2.773492433138629E-4</v>
      </c>
      <c r="AE33" s="2">
        <v>2.9194318574891204E-4</v>
      </c>
      <c r="AF33" s="2">
        <v>6.3621909377702915E-4</v>
      </c>
      <c r="AG33" s="2">
        <v>1.0102637610871165E-3</v>
      </c>
      <c r="AH33" s="2">
        <v>5.5763905833531658E-4</v>
      </c>
      <c r="AI33" s="2">
        <v>1.284476527129738E-3</v>
      </c>
      <c r="AJ33" s="2">
        <v>1.5099341732301196E-4</v>
      </c>
      <c r="AK33" s="2">
        <v>6.9641939164382055E-4</v>
      </c>
      <c r="AL33" s="2">
        <v>1.685532758994085E-3</v>
      </c>
      <c r="AM33" s="2">
        <v>1.5143521960411432E-3</v>
      </c>
      <c r="AN33" s="2">
        <v>1.3731059722530572E-4</v>
      </c>
      <c r="AO33" s="2">
        <v>3.42526436265904E-4</v>
      </c>
      <c r="AP33" s="2">
        <v>9.7556068879944792E-4</v>
      </c>
      <c r="AQ33" s="2">
        <v>5.699013294681595E-4</v>
      </c>
      <c r="AR33" s="2">
        <v>3.4729452381337961E-4</v>
      </c>
      <c r="AS33" s="2">
        <v>6.0748836903651098E-4</v>
      </c>
      <c r="AT33" s="2">
        <v>6.8339903174831113E-4</v>
      </c>
      <c r="AU33" s="2">
        <v>1.1104140101701829E-3</v>
      </c>
    </row>
    <row r="34" spans="1:47" x14ac:dyDescent="0.2">
      <c r="A34" s="3" t="s">
        <v>40</v>
      </c>
      <c r="B34" s="2">
        <v>3.192052167134635E-4</v>
      </c>
      <c r="C34" s="2">
        <v>9.6928288988831453E-4</v>
      </c>
      <c r="D34" s="2">
        <v>0</v>
      </c>
      <c r="E34" s="2">
        <v>0</v>
      </c>
      <c r="F34" s="2">
        <v>8.3693504218058999E-4</v>
      </c>
      <c r="G34" s="2">
        <v>0</v>
      </c>
      <c r="H34" s="2">
        <v>4.9690666017495537E-4</v>
      </c>
      <c r="I34" s="2">
        <v>0</v>
      </c>
      <c r="J34" s="2">
        <v>0</v>
      </c>
      <c r="K34" s="2">
        <v>2.0400109172287361E-5</v>
      </c>
      <c r="L34" s="2">
        <v>0</v>
      </c>
      <c r="M34" s="2">
        <v>0</v>
      </c>
      <c r="N34" s="2">
        <v>7.7895984978189282E-4</v>
      </c>
      <c r="O34" s="2">
        <v>3.3565316836307911E-4</v>
      </c>
      <c r="P34" s="2">
        <v>0</v>
      </c>
      <c r="Q34" s="2">
        <v>2.1680654027132916E-4</v>
      </c>
      <c r="R34" s="2">
        <v>6.4643103247519836E-4</v>
      </c>
      <c r="S34" s="2">
        <v>0</v>
      </c>
      <c r="T34" s="2">
        <v>0</v>
      </c>
      <c r="U34" s="2">
        <v>1.0333319780695192E-3</v>
      </c>
      <c r="V34" s="2">
        <v>0</v>
      </c>
      <c r="W34" s="2">
        <v>0</v>
      </c>
      <c r="X34" s="2">
        <v>3.6513933961708565E-4</v>
      </c>
      <c r="Y34" s="2">
        <v>1.2750337097767195E-4</v>
      </c>
      <c r="Z34" s="2">
        <v>0</v>
      </c>
      <c r="AA34" s="2">
        <v>1.1876026430760088E-4</v>
      </c>
      <c r="AB34" s="2">
        <v>0</v>
      </c>
      <c r="AC34" s="2">
        <v>0</v>
      </c>
      <c r="AD34" s="2">
        <v>6.03506828759908E-6</v>
      </c>
      <c r="AE34" s="2">
        <v>0</v>
      </c>
      <c r="AF34" s="2">
        <v>7.4432345115481888E-4</v>
      </c>
      <c r="AG34" s="2">
        <v>3.1177246294380556E-4</v>
      </c>
      <c r="AH34" s="2">
        <v>1.5728584749635902E-5</v>
      </c>
      <c r="AI34" s="2">
        <v>0</v>
      </c>
      <c r="AJ34" s="2">
        <v>7.0927071094594829E-4</v>
      </c>
      <c r="AK34" s="2">
        <v>0</v>
      </c>
      <c r="AL34" s="2">
        <v>0</v>
      </c>
      <c r="AM34" s="2">
        <v>3.9287509810864353E-5</v>
      </c>
      <c r="AN34" s="2">
        <v>3.2468005036344956E-4</v>
      </c>
      <c r="AO34" s="2">
        <v>3.5912969827228859E-4</v>
      </c>
      <c r="AP34" s="2">
        <v>7.0634708415320997E-4</v>
      </c>
      <c r="AQ34" s="2">
        <v>0</v>
      </c>
      <c r="AR34" s="2">
        <v>2.2131188183077184E-4</v>
      </c>
      <c r="AS34" s="2">
        <v>9.1409971115850603E-4</v>
      </c>
      <c r="AT34" s="2">
        <v>4.3833750018919683E-4</v>
      </c>
      <c r="AU34" s="2">
        <v>0</v>
      </c>
    </row>
    <row r="35" spans="1:47" x14ac:dyDescent="0.2">
      <c r="A35" s="3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/>
      <c r="AO35" s="2"/>
      <c r="AP35" s="2"/>
      <c r="AQ35" s="2"/>
      <c r="AR35" s="2"/>
      <c r="AS35" s="2"/>
      <c r="AT35" s="2"/>
      <c r="AU35" s="2"/>
    </row>
    <row r="36" spans="1:47" x14ac:dyDescent="0.2">
      <c r="A36" s="3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4.8629248636227059E-4</v>
      </c>
      <c r="O36" s="2">
        <v>0</v>
      </c>
      <c r="P36" s="2">
        <v>0</v>
      </c>
      <c r="Q36" s="2">
        <v>8.6037325752179848E-4</v>
      </c>
      <c r="R36" s="2">
        <v>4.8584507036740667E-4</v>
      </c>
      <c r="S36" s="2">
        <v>2.7462192927639776E-4</v>
      </c>
      <c r="T36" s="2">
        <v>4.5678866706002063E-4</v>
      </c>
      <c r="U36" s="2">
        <v>0</v>
      </c>
      <c r="V36" s="2">
        <v>6.378964081017889E-4</v>
      </c>
      <c r="W36" s="2">
        <v>2.0007898629799639E-4</v>
      </c>
      <c r="X36" s="2">
        <v>0</v>
      </c>
      <c r="Y36" s="2">
        <v>6.1702734494303792E-4</v>
      </c>
      <c r="Z36" s="2">
        <v>3.0086483108347705E-5</v>
      </c>
      <c r="AA36" s="2">
        <v>1.0533831944169886E-3</v>
      </c>
      <c r="AB36" s="2">
        <v>1.8164164569645821E-4</v>
      </c>
      <c r="AC36" s="2">
        <v>2.0254386802303649E-4</v>
      </c>
      <c r="AD36" s="2">
        <v>5.5344944217152782E-4</v>
      </c>
      <c r="AE36" s="2">
        <v>0</v>
      </c>
      <c r="AF36" s="2">
        <v>2.5948729831171146E-4</v>
      </c>
      <c r="AG36" s="2">
        <v>0</v>
      </c>
      <c r="AH36" s="2">
        <v>0</v>
      </c>
      <c r="AI36" s="2">
        <v>0</v>
      </c>
      <c r="AJ36" s="2">
        <v>0</v>
      </c>
      <c r="AK36" s="2">
        <v>8.6661968922960731E-4</v>
      </c>
      <c r="AL36" s="2">
        <v>0</v>
      </c>
      <c r="AM36" s="2">
        <v>0</v>
      </c>
      <c r="AN36" s="2"/>
      <c r="AO36" s="2"/>
      <c r="AP36" s="2"/>
      <c r="AQ36" s="2"/>
      <c r="AR36" s="2"/>
      <c r="AS36" s="2"/>
      <c r="AT36" s="2"/>
      <c r="AU36" s="2"/>
    </row>
    <row r="37" spans="1:47" x14ac:dyDescent="0.2">
      <c r="A37" s="3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>0.5*0.00055881701956326</f>
        <v>2.7940850978162997E-4</v>
      </c>
      <c r="M37" s="2">
        <f>0.5*0.000397054244689774</f>
        <v>1.9852712234488701E-4</v>
      </c>
      <c r="N37" s="2">
        <v>8.2151261756938776E-5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2.2921276730594463E-5</v>
      </c>
      <c r="U37" s="2">
        <v>0</v>
      </c>
      <c r="V37" s="2">
        <v>1.614192504049053E-5</v>
      </c>
      <c r="W37" s="2">
        <v>0</v>
      </c>
      <c r="X37" s="2">
        <v>0</v>
      </c>
      <c r="Y37" s="2">
        <v>4.5081057559727544E-5</v>
      </c>
      <c r="Z37" s="2">
        <v>0</v>
      </c>
      <c r="AA37" s="2">
        <v>0</v>
      </c>
      <c r="AB37" s="2">
        <v>0</v>
      </c>
      <c r="AC37" s="2">
        <v>1.2197965533458919E-4</v>
      </c>
      <c r="AD37" s="2">
        <v>0</v>
      </c>
      <c r="AE37" s="2">
        <v>1.0889682689287701E-4</v>
      </c>
      <c r="AF37" s="2">
        <v>1.0520685174802738E-4</v>
      </c>
      <c r="AG37" s="2">
        <v>2.8976355967044905E-5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6.6027552919606107E-5</v>
      </c>
      <c r="AN37" s="2">
        <v>1.4166822758103086E-4</v>
      </c>
      <c r="AO37" s="2">
        <v>2.4651419829496815E-4</v>
      </c>
      <c r="AP37" s="2">
        <v>0</v>
      </c>
      <c r="AQ37" s="2">
        <v>0</v>
      </c>
      <c r="AR37" s="2">
        <v>1.4438749167769685E-4</v>
      </c>
      <c r="AS37" s="2">
        <v>3.7427584763637787E-5</v>
      </c>
      <c r="AT37" s="2">
        <v>5.9589950055978931E-6</v>
      </c>
      <c r="AU37" s="2">
        <v>0</v>
      </c>
    </row>
    <row r="38" spans="1:47" x14ac:dyDescent="0.2">
      <c r="A38" s="3" t="s">
        <v>44</v>
      </c>
      <c r="B38" s="2">
        <v>4</v>
      </c>
      <c r="C38" s="2">
        <v>4</v>
      </c>
      <c r="D38" s="2">
        <v>4</v>
      </c>
      <c r="E38" s="2">
        <v>4</v>
      </c>
      <c r="F38" s="2">
        <v>4</v>
      </c>
      <c r="G38" s="2">
        <v>4</v>
      </c>
      <c r="H38" s="2">
        <v>4</v>
      </c>
      <c r="I38" s="2">
        <v>4</v>
      </c>
      <c r="J38" s="2">
        <v>4</v>
      </c>
      <c r="K38" s="2">
        <v>4</v>
      </c>
      <c r="L38" s="2">
        <f>0.5*8</f>
        <v>4</v>
      </c>
      <c r="M38" s="2">
        <f>0.5*8</f>
        <v>4</v>
      </c>
      <c r="N38" s="2">
        <v>4</v>
      </c>
      <c r="O38" s="2">
        <v>4</v>
      </c>
      <c r="P38" s="2">
        <v>4</v>
      </c>
      <c r="Q38" s="2">
        <v>4</v>
      </c>
      <c r="R38" s="2">
        <v>4</v>
      </c>
      <c r="S38" s="2">
        <v>4</v>
      </c>
      <c r="T38" s="2">
        <v>4</v>
      </c>
      <c r="U38" s="2">
        <v>4</v>
      </c>
      <c r="V38" s="2">
        <v>4</v>
      </c>
      <c r="W38" s="2">
        <v>4</v>
      </c>
      <c r="X38" s="2">
        <v>4</v>
      </c>
      <c r="Y38" s="2">
        <v>4</v>
      </c>
      <c r="Z38" s="2">
        <v>4</v>
      </c>
      <c r="AA38" s="2">
        <v>4</v>
      </c>
      <c r="AB38" s="2">
        <v>4</v>
      </c>
      <c r="AC38" s="2">
        <v>4</v>
      </c>
      <c r="AD38" s="2">
        <v>4</v>
      </c>
      <c r="AE38" s="2">
        <v>4</v>
      </c>
      <c r="AF38" s="2">
        <v>4</v>
      </c>
      <c r="AG38" s="2">
        <v>4</v>
      </c>
      <c r="AH38" s="2">
        <v>4</v>
      </c>
      <c r="AI38" s="2">
        <v>4</v>
      </c>
      <c r="AJ38" s="2">
        <v>4</v>
      </c>
      <c r="AK38" s="2">
        <v>4</v>
      </c>
      <c r="AL38" s="2">
        <v>4</v>
      </c>
      <c r="AM38" s="2">
        <v>4</v>
      </c>
      <c r="AN38" s="2">
        <v>4</v>
      </c>
      <c r="AO38" s="2">
        <v>4</v>
      </c>
      <c r="AP38" s="2">
        <v>4</v>
      </c>
      <c r="AQ38" s="2">
        <v>4</v>
      </c>
      <c r="AR38" s="2">
        <v>4</v>
      </c>
      <c r="AS38" s="2">
        <v>4</v>
      </c>
      <c r="AT38" s="2">
        <v>4</v>
      </c>
      <c r="AU38" s="2">
        <v>4</v>
      </c>
    </row>
    <row r="39" spans="1:47" x14ac:dyDescent="0.2">
      <c r="A39" s="4" t="s">
        <v>45</v>
      </c>
      <c r="B39" s="2">
        <v>3.0022876926611382</v>
      </c>
      <c r="C39" s="2">
        <v>3.002683081923486</v>
      </c>
      <c r="D39" s="2">
        <v>3.0079936836932974</v>
      </c>
      <c r="E39" s="2">
        <v>3.0039972888416182</v>
      </c>
      <c r="F39" s="2">
        <v>3.0036278571137736</v>
      </c>
      <c r="G39" s="2">
        <v>3.0028535580437103</v>
      </c>
      <c r="H39" s="2">
        <v>2.995358872637679</v>
      </c>
      <c r="I39" s="2">
        <v>2.9914064392195487</v>
      </c>
      <c r="J39" s="2">
        <v>3.0078358511814614</v>
      </c>
      <c r="K39" s="2">
        <v>3.0083086785088402</v>
      </c>
      <c r="L39" s="2">
        <f>SUM(L23:L37)</f>
        <v>2.9980698911114261</v>
      </c>
      <c r="M39" s="2">
        <f>SUM(M23:M37)</f>
        <v>2.9939597714964559</v>
      </c>
      <c r="N39" s="2">
        <v>3.0081333288589995</v>
      </c>
      <c r="O39" s="2">
        <v>3.0115425073164528</v>
      </c>
      <c r="P39" s="2">
        <v>2.9893664867023402</v>
      </c>
      <c r="Q39" s="2">
        <v>3.0006326489513802</v>
      </c>
      <c r="R39" s="2">
        <v>3.0069937047102253</v>
      </c>
      <c r="S39" s="2">
        <v>3.006008291777051</v>
      </c>
      <c r="T39" s="2">
        <v>2.9894869270683397</v>
      </c>
      <c r="U39" s="2">
        <v>3.0095016693950378</v>
      </c>
      <c r="V39" s="2">
        <v>3.0072134962695709</v>
      </c>
      <c r="W39" s="2">
        <v>3.0028885534385927</v>
      </c>
      <c r="X39" s="2">
        <v>3.0016019945426069</v>
      </c>
      <c r="Y39" s="2">
        <v>3.0101740068096996</v>
      </c>
      <c r="Z39" s="2">
        <v>3.0060948369390275</v>
      </c>
      <c r="AA39" s="2">
        <v>3.0057782910199382</v>
      </c>
      <c r="AB39" s="2">
        <v>3.0049278555248811</v>
      </c>
      <c r="AC39" s="2">
        <v>3.0000274483366662</v>
      </c>
      <c r="AD39" s="2">
        <v>3.0036795919893686</v>
      </c>
      <c r="AE39" s="2">
        <v>3.0093056301014443</v>
      </c>
      <c r="AF39" s="2">
        <v>2.9962735431846665</v>
      </c>
      <c r="AG39" s="2">
        <v>3.0115599746749422</v>
      </c>
      <c r="AH39" s="2">
        <v>3.0118372383124319</v>
      </c>
      <c r="AI39" s="2">
        <v>2.987699642598705</v>
      </c>
      <c r="AJ39" s="2">
        <v>3.0083490585364139</v>
      </c>
      <c r="AK39" s="2">
        <v>3.0103473608629745</v>
      </c>
      <c r="AL39" s="2">
        <v>3.0159980419765162</v>
      </c>
      <c r="AM39" s="2">
        <v>3.0049969674837298</v>
      </c>
      <c r="AN39" s="2">
        <v>3.0027516690554457</v>
      </c>
      <c r="AO39" s="2">
        <v>2.9703813849060476</v>
      </c>
      <c r="AP39" s="2">
        <v>2.9850193947323684</v>
      </c>
      <c r="AQ39" s="2">
        <v>2.9993564212585415</v>
      </c>
      <c r="AR39" s="2">
        <v>3.0016237119950522</v>
      </c>
      <c r="AS39" s="2">
        <v>3.0030686070002872</v>
      </c>
      <c r="AT39" s="2">
        <v>2.9997650152347353</v>
      </c>
      <c r="AU39" s="2">
        <v>3.0021547489971425</v>
      </c>
    </row>
    <row r="40" spans="1:4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47" x14ac:dyDescent="0.2">
      <c r="A41" s="4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47" x14ac:dyDescent="0.2">
      <c r="A42" s="3" t="s">
        <v>84</v>
      </c>
      <c r="B42" s="2">
        <f t="shared" ref="B42:AM42" si="0">100*B29/(B29+B27)</f>
        <v>93.190200457708315</v>
      </c>
      <c r="C42" s="2">
        <f t="shared" si="0"/>
        <v>83.634072214305846</v>
      </c>
      <c r="D42" s="2">
        <f t="shared" si="0"/>
        <v>93.468542794328158</v>
      </c>
      <c r="E42" s="2">
        <f t="shared" si="0"/>
        <v>78.059921317602289</v>
      </c>
      <c r="F42" s="2">
        <f t="shared" si="0"/>
        <v>85.283202517389299</v>
      </c>
      <c r="G42" s="2">
        <f t="shared" si="0"/>
        <v>88.40076011799691</v>
      </c>
      <c r="H42" s="2">
        <f t="shared" si="0"/>
        <v>83.22994837217496</v>
      </c>
      <c r="I42" s="2">
        <f t="shared" si="0"/>
        <v>81.219131638726253</v>
      </c>
      <c r="J42" s="2">
        <f t="shared" si="0"/>
        <v>86.661733948650479</v>
      </c>
      <c r="K42" s="2">
        <f t="shared" si="0"/>
        <v>81.977086695805582</v>
      </c>
      <c r="L42" s="2">
        <f t="shared" si="0"/>
        <v>90.922490533764034</v>
      </c>
      <c r="M42" s="2">
        <f t="shared" si="0"/>
        <v>93.350924463041125</v>
      </c>
      <c r="N42" s="2">
        <f t="shared" si="0"/>
        <v>85.431426210812219</v>
      </c>
      <c r="O42" s="2">
        <f t="shared" si="0"/>
        <v>85.129405847049952</v>
      </c>
      <c r="P42" s="2">
        <f t="shared" si="0"/>
        <v>84.208908170116345</v>
      </c>
      <c r="Q42" s="2">
        <f t="shared" si="0"/>
        <v>81.625397720830506</v>
      </c>
      <c r="R42" s="2">
        <f t="shared" si="0"/>
        <v>80.514206677237226</v>
      </c>
      <c r="S42" s="2">
        <f t="shared" si="0"/>
        <v>84.721720764848968</v>
      </c>
      <c r="T42" s="2">
        <f t="shared" si="0"/>
        <v>82.27777872202897</v>
      </c>
      <c r="U42" s="2">
        <f t="shared" si="0"/>
        <v>83.722706511843953</v>
      </c>
      <c r="V42" s="2">
        <f t="shared" si="0"/>
        <v>79.886108958119209</v>
      </c>
      <c r="W42" s="2">
        <f t="shared" si="0"/>
        <v>83.974484873552512</v>
      </c>
      <c r="X42" s="2">
        <f t="shared" si="0"/>
        <v>83.23007561835044</v>
      </c>
      <c r="Y42" s="2">
        <f t="shared" si="0"/>
        <v>82.247825819502324</v>
      </c>
      <c r="Z42" s="2">
        <f t="shared" si="0"/>
        <v>86.075422560135095</v>
      </c>
      <c r="AA42" s="2">
        <f t="shared" si="0"/>
        <v>85.26002894665163</v>
      </c>
      <c r="AB42" s="2">
        <f t="shared" si="0"/>
        <v>80.419149388292993</v>
      </c>
      <c r="AC42" s="2">
        <f t="shared" si="0"/>
        <v>81.090364366769563</v>
      </c>
      <c r="AD42" s="2">
        <f t="shared" si="0"/>
        <v>83.47616907672024</v>
      </c>
      <c r="AE42" s="2">
        <f t="shared" si="0"/>
        <v>83.167736152452818</v>
      </c>
      <c r="AF42" s="2">
        <f t="shared" si="0"/>
        <v>92.795185166095365</v>
      </c>
      <c r="AG42" s="2">
        <f t="shared" si="0"/>
        <v>81.314216075685991</v>
      </c>
      <c r="AH42" s="2">
        <f t="shared" si="0"/>
        <v>90.980524674947716</v>
      </c>
      <c r="AI42" s="2">
        <f t="shared" si="0"/>
        <v>88.117864920065159</v>
      </c>
      <c r="AJ42" s="2">
        <f t="shared" si="0"/>
        <v>84.168257003191684</v>
      </c>
      <c r="AK42" s="2">
        <f t="shared" si="0"/>
        <v>82.227846506603854</v>
      </c>
      <c r="AL42" s="2">
        <f t="shared" si="0"/>
        <v>91.249705391608387</v>
      </c>
      <c r="AM42" s="2">
        <f t="shared" si="0"/>
        <v>90.340830861730652</v>
      </c>
      <c r="AN42" s="2">
        <f t="shared" ref="AN42:AU42" si="1">100*AN29/(AN29+AN27)</f>
        <v>88.734039057083763</v>
      </c>
      <c r="AO42" s="2">
        <f t="shared" si="1"/>
        <v>83.936561567821101</v>
      </c>
      <c r="AP42" s="2">
        <f t="shared" si="1"/>
        <v>90.221027135618613</v>
      </c>
      <c r="AQ42" s="2">
        <f t="shared" si="1"/>
        <v>90.877829162682559</v>
      </c>
      <c r="AR42" s="2">
        <f t="shared" si="1"/>
        <v>90.960636619709618</v>
      </c>
      <c r="AS42" s="2">
        <f t="shared" si="1"/>
        <v>90.864256663871132</v>
      </c>
      <c r="AT42" s="2">
        <f t="shared" si="1"/>
        <v>84.513077745953069</v>
      </c>
      <c r="AU42" s="2">
        <f t="shared" si="1"/>
        <v>82.068797008439148</v>
      </c>
    </row>
    <row r="43" spans="1:47" x14ac:dyDescent="0.2">
      <c r="A43" s="3" t="s">
        <v>85</v>
      </c>
      <c r="B43" s="2">
        <f t="shared" ref="B43:AM43" si="2">100*B27/(B29+B27)</f>
        <v>6.809799542291687</v>
      </c>
      <c r="C43" s="2">
        <f t="shared" si="2"/>
        <v>16.365927785694165</v>
      </c>
      <c r="D43" s="2">
        <f t="shared" si="2"/>
        <v>6.5314572056718578</v>
      </c>
      <c r="E43" s="2">
        <f t="shared" si="2"/>
        <v>21.940078682397715</v>
      </c>
      <c r="F43" s="2">
        <f t="shared" si="2"/>
        <v>14.716797482610701</v>
      </c>
      <c r="G43" s="2">
        <f t="shared" si="2"/>
        <v>11.599239882003085</v>
      </c>
      <c r="H43" s="2">
        <f t="shared" si="2"/>
        <v>16.770051627825033</v>
      </c>
      <c r="I43" s="2">
        <f t="shared" si="2"/>
        <v>18.780868361273747</v>
      </c>
      <c r="J43" s="2">
        <f t="shared" si="2"/>
        <v>13.338266051349516</v>
      </c>
      <c r="K43" s="2">
        <f t="shared" si="2"/>
        <v>18.022913304194418</v>
      </c>
      <c r="L43" s="2">
        <f t="shared" si="2"/>
        <v>9.077509466235961</v>
      </c>
      <c r="M43" s="2">
        <f t="shared" si="2"/>
        <v>6.6490755369588763</v>
      </c>
      <c r="N43" s="2">
        <f t="shared" si="2"/>
        <v>14.56857378918777</v>
      </c>
      <c r="O43" s="2">
        <f t="shared" si="2"/>
        <v>14.87059415295005</v>
      </c>
      <c r="P43" s="2">
        <f t="shared" si="2"/>
        <v>15.791091829883657</v>
      </c>
      <c r="Q43" s="2">
        <f t="shared" si="2"/>
        <v>18.374602279169494</v>
      </c>
      <c r="R43" s="2">
        <f t="shared" si="2"/>
        <v>19.485793322762785</v>
      </c>
      <c r="S43" s="2">
        <f t="shared" si="2"/>
        <v>15.278279235151032</v>
      </c>
      <c r="T43" s="2">
        <f t="shared" si="2"/>
        <v>17.722221277971041</v>
      </c>
      <c r="U43" s="2">
        <f t="shared" si="2"/>
        <v>16.277293488156044</v>
      </c>
      <c r="V43" s="2">
        <f t="shared" si="2"/>
        <v>20.113891041880795</v>
      </c>
      <c r="W43" s="2">
        <f t="shared" si="2"/>
        <v>16.025515126447477</v>
      </c>
      <c r="X43" s="2">
        <f t="shared" si="2"/>
        <v>16.76992438164956</v>
      </c>
      <c r="Y43" s="2">
        <f t="shared" si="2"/>
        <v>17.752174180497668</v>
      </c>
      <c r="Z43" s="2">
        <f t="shared" si="2"/>
        <v>13.924577439864914</v>
      </c>
      <c r="AA43" s="2">
        <f t="shared" si="2"/>
        <v>14.739971053348366</v>
      </c>
      <c r="AB43" s="2">
        <f t="shared" si="2"/>
        <v>19.580850611706996</v>
      </c>
      <c r="AC43" s="2">
        <f t="shared" si="2"/>
        <v>18.909635633230437</v>
      </c>
      <c r="AD43" s="2">
        <f t="shared" si="2"/>
        <v>16.523830923279764</v>
      </c>
      <c r="AE43" s="2">
        <f t="shared" si="2"/>
        <v>16.832263847547175</v>
      </c>
      <c r="AF43" s="2">
        <f t="shared" si="2"/>
        <v>7.2048148339046341</v>
      </c>
      <c r="AG43" s="2">
        <f t="shared" si="2"/>
        <v>18.685783924314016</v>
      </c>
      <c r="AH43" s="2">
        <f t="shared" si="2"/>
        <v>9.0194753250522837</v>
      </c>
      <c r="AI43" s="2">
        <f t="shared" si="2"/>
        <v>11.882135079934839</v>
      </c>
      <c r="AJ43" s="2">
        <f t="shared" si="2"/>
        <v>15.831742996808316</v>
      </c>
      <c r="AK43" s="2">
        <f t="shared" si="2"/>
        <v>17.772153493396154</v>
      </c>
      <c r="AL43" s="2">
        <f t="shared" si="2"/>
        <v>8.7502946083916253</v>
      </c>
      <c r="AM43" s="2">
        <f t="shared" si="2"/>
        <v>9.659169138269359</v>
      </c>
      <c r="AN43" s="2">
        <f t="shared" ref="AN43:AU43" si="3">100*AN27/(AN29+AN27)</f>
        <v>11.265960942916237</v>
      </c>
      <c r="AO43" s="2">
        <f t="shared" si="3"/>
        <v>16.063438432178888</v>
      </c>
      <c r="AP43" s="2">
        <f t="shared" si="3"/>
        <v>9.7789728643813945</v>
      </c>
      <c r="AQ43" s="2">
        <f t="shared" si="3"/>
        <v>9.1221708373174426</v>
      </c>
      <c r="AR43" s="2">
        <f t="shared" si="3"/>
        <v>9.0393633802903892</v>
      </c>
      <c r="AS43" s="2">
        <f t="shared" si="3"/>
        <v>9.1357433361288649</v>
      </c>
      <c r="AT43" s="2">
        <f t="shared" si="3"/>
        <v>15.486922254046938</v>
      </c>
      <c r="AU43" s="2">
        <f t="shared" si="3"/>
        <v>17.931202991560856</v>
      </c>
    </row>
    <row r="44" spans="1:4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7" x14ac:dyDescent="0.2">
      <c r="A45" s="4" t="s">
        <v>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5</v>
      </c>
      <c r="M45" s="2">
        <v>5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</row>
    <row r="46" spans="1:4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47" x14ac:dyDescent="0.2">
      <c r="A47" s="4" t="s">
        <v>50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47" x14ac:dyDescent="0.2">
      <c r="A48" s="3" t="s">
        <v>12</v>
      </c>
      <c r="B48" s="2">
        <v>4.8559840000000007E-2</v>
      </c>
      <c r="C48" s="2">
        <v>4.9201600000000005E-2</v>
      </c>
      <c r="D48" s="2">
        <v>5.005728000000001E-2</v>
      </c>
      <c r="E48" s="2">
        <v>4.984336000000001E-2</v>
      </c>
      <c r="F48" s="2">
        <v>5.005728000000001E-2</v>
      </c>
      <c r="G48" s="2">
        <v>4.9201600000000005E-2</v>
      </c>
      <c r="H48" s="2">
        <v>4.984336000000001E-2</v>
      </c>
      <c r="I48" s="2">
        <v>4.7918080000000002E-2</v>
      </c>
      <c r="J48" s="2">
        <v>4.7918080000000002E-2</v>
      </c>
      <c r="K48" s="2">
        <v>4.749024000000001E-2</v>
      </c>
      <c r="L48" s="2">
        <v>6.8454400000000012E-2</v>
      </c>
      <c r="M48" s="2">
        <v>6.931008000000001E-2</v>
      </c>
      <c r="N48" s="2">
        <v>5.0912960000000007E-2</v>
      </c>
      <c r="O48" s="2">
        <v>5.2838240000000002E-2</v>
      </c>
      <c r="P48" s="2">
        <v>4.8773760000000006E-2</v>
      </c>
      <c r="Q48" s="2">
        <v>5.0699040000000001E-2</v>
      </c>
      <c r="R48" s="2">
        <v>5.1554720000000005E-2</v>
      </c>
      <c r="S48" s="2">
        <v>5.005728000000001E-2</v>
      </c>
      <c r="T48" s="2">
        <v>5.0485120000000001E-2</v>
      </c>
      <c r="U48" s="2">
        <v>5.0699040000000001E-2</v>
      </c>
      <c r="V48" s="2">
        <v>4.984336000000001E-2</v>
      </c>
      <c r="W48" s="2">
        <v>5.0912960000000007E-2</v>
      </c>
      <c r="X48" s="2">
        <v>5.0912960000000007E-2</v>
      </c>
      <c r="Y48" s="2">
        <v>4.984336000000001E-2</v>
      </c>
      <c r="Z48" s="2">
        <v>4.984336000000001E-2</v>
      </c>
      <c r="AA48" s="2">
        <v>4.9629440000000004E-2</v>
      </c>
      <c r="AB48" s="2">
        <v>5.0699040000000001E-2</v>
      </c>
      <c r="AC48" s="2">
        <v>4.9629440000000004E-2</v>
      </c>
      <c r="AD48" s="2">
        <v>5.1554720000000005E-2</v>
      </c>
      <c r="AE48" s="2">
        <v>5.1126880000000006E-2</v>
      </c>
      <c r="AF48" s="2">
        <v>5.1982560000000004E-2</v>
      </c>
      <c r="AG48" s="2">
        <v>5.0699040000000001E-2</v>
      </c>
      <c r="AH48" s="2">
        <v>5.0699040000000001E-2</v>
      </c>
      <c r="AI48" s="2">
        <v>5.0699040000000001E-2</v>
      </c>
      <c r="AJ48" s="2">
        <v>5.0271200000000002E-2</v>
      </c>
      <c r="AK48" s="2">
        <v>5.0271200000000002E-2</v>
      </c>
      <c r="AL48" s="2">
        <v>5.0699040000000001E-2</v>
      </c>
      <c r="AM48" s="2">
        <v>5.0485120000000001E-2</v>
      </c>
      <c r="AN48" s="2">
        <v>5.0485120000000001E-2</v>
      </c>
      <c r="AO48" s="2">
        <v>5.1982560000000004E-2</v>
      </c>
      <c r="AP48" s="2">
        <v>5.1126880000000006E-2</v>
      </c>
      <c r="AQ48" s="2">
        <v>5.0912960000000007E-2</v>
      </c>
      <c r="AR48" s="2">
        <v>5.0699040000000001E-2</v>
      </c>
      <c r="AS48" s="2">
        <v>5.0912960000000007E-2</v>
      </c>
      <c r="AT48" s="2">
        <v>5.0271200000000002E-2</v>
      </c>
      <c r="AU48" s="2">
        <v>5.0271200000000002E-2</v>
      </c>
    </row>
    <row r="49" spans="1:47" x14ac:dyDescent="0.2">
      <c r="A49" s="3" t="s">
        <v>13</v>
      </c>
      <c r="B49" s="2">
        <v>3.1860709999999993E-2</v>
      </c>
      <c r="C49" s="2">
        <v>3.4696479999999995E-2</v>
      </c>
      <c r="D49" s="2">
        <v>3.252795E-2</v>
      </c>
      <c r="E49" s="2">
        <v>3.4196049999999999E-2</v>
      </c>
      <c r="F49" s="2">
        <v>3.3695619999999996E-2</v>
      </c>
      <c r="G49" s="2">
        <v>3.3028380000000003E-2</v>
      </c>
      <c r="H49" s="2">
        <v>3.4529669999999998E-2</v>
      </c>
      <c r="I49" s="2">
        <v>3.252795E-2</v>
      </c>
      <c r="J49" s="2">
        <v>3.252795E-2</v>
      </c>
      <c r="K49" s="2">
        <v>3.219433E-2</v>
      </c>
      <c r="L49" s="2">
        <v>0.10175409999999999</v>
      </c>
      <c r="M49" s="2">
        <v>0.12510749999999998</v>
      </c>
      <c r="N49" s="2">
        <v>3.3528809999999999E-2</v>
      </c>
      <c r="O49" s="2">
        <v>3.4362860000000002E-2</v>
      </c>
      <c r="P49" s="2">
        <v>3.4029240000000002E-2</v>
      </c>
      <c r="Q49" s="2">
        <v>3.3528809999999999E-2</v>
      </c>
      <c r="R49" s="2">
        <v>3.3195189999999999E-2</v>
      </c>
      <c r="S49" s="2">
        <v>3.3862429999999999E-2</v>
      </c>
      <c r="T49" s="2">
        <v>3.3361999999999996E-2</v>
      </c>
      <c r="U49" s="2">
        <v>3.3862429999999999E-2</v>
      </c>
      <c r="V49" s="2">
        <v>3.3862429999999999E-2</v>
      </c>
      <c r="W49" s="2">
        <v>3.4696479999999995E-2</v>
      </c>
      <c r="X49" s="2">
        <v>3.3528809999999999E-2</v>
      </c>
      <c r="Y49" s="2">
        <v>3.4863289999999998E-2</v>
      </c>
      <c r="Z49" s="2">
        <v>3.4362860000000002E-2</v>
      </c>
      <c r="AA49" s="2">
        <v>3.4362860000000002E-2</v>
      </c>
      <c r="AB49" s="2">
        <v>3.3862429999999999E-2</v>
      </c>
      <c r="AC49" s="2">
        <v>3.4863289999999998E-2</v>
      </c>
      <c r="AD49" s="2">
        <v>3.3028380000000003E-2</v>
      </c>
      <c r="AE49" s="2">
        <v>3.2027519999999997E-2</v>
      </c>
      <c r="AF49" s="2">
        <v>3.3528809999999999E-2</v>
      </c>
      <c r="AG49" s="2">
        <v>3.4529669999999998E-2</v>
      </c>
      <c r="AH49" s="2">
        <v>3.3361999999999996E-2</v>
      </c>
      <c r="AI49" s="2">
        <v>3.3028380000000003E-2</v>
      </c>
      <c r="AJ49" s="2">
        <v>3.3862429999999999E-2</v>
      </c>
      <c r="AK49" s="2">
        <v>3.4196049999999999E-2</v>
      </c>
      <c r="AL49" s="2">
        <v>3.3695619999999996E-2</v>
      </c>
      <c r="AM49" s="2">
        <v>3.4696479999999995E-2</v>
      </c>
      <c r="AN49" s="2">
        <v>3.2694759999999996E-2</v>
      </c>
      <c r="AO49" s="2">
        <v>3.2694759999999996E-2</v>
      </c>
      <c r="AP49" s="2">
        <v>3.1860709999999993E-2</v>
      </c>
      <c r="AQ49" s="2">
        <v>3.2361139999999997E-2</v>
      </c>
      <c r="AR49" s="2">
        <v>3.2694759999999996E-2</v>
      </c>
      <c r="AS49" s="2">
        <v>3.2027519999999997E-2</v>
      </c>
      <c r="AT49" s="2">
        <v>3.2694759999999996E-2</v>
      </c>
      <c r="AU49" s="2">
        <v>3.2694759999999996E-2</v>
      </c>
    </row>
    <row r="50" spans="1:47" x14ac:dyDescent="0.2">
      <c r="A50" s="3" t="s">
        <v>14</v>
      </c>
      <c r="B50" s="2">
        <v>3.0231999999999998E-2</v>
      </c>
      <c r="C50" s="2">
        <v>3.1554649999999997E-2</v>
      </c>
      <c r="D50" s="2">
        <v>3.2310449999999998E-2</v>
      </c>
      <c r="E50" s="2">
        <v>3.2877299999999998E-2</v>
      </c>
      <c r="F50" s="2">
        <v>3.2310449999999998E-2</v>
      </c>
      <c r="G50" s="2">
        <v>3.1365699999999996E-2</v>
      </c>
      <c r="H50" s="2">
        <v>3.1932549999999997E-2</v>
      </c>
      <c r="I50" s="2">
        <v>3.0987800000000003E-2</v>
      </c>
      <c r="J50" s="2">
        <v>2.853145E-2</v>
      </c>
      <c r="K50" s="2">
        <v>3.0987800000000003E-2</v>
      </c>
      <c r="L50" s="2">
        <v>4.04353E-2</v>
      </c>
      <c r="M50" s="2">
        <v>4.2891650000000003E-2</v>
      </c>
      <c r="N50" s="2">
        <v>3.3066250000000005E-2</v>
      </c>
      <c r="O50" s="2">
        <v>3.2877299999999998E-2</v>
      </c>
      <c r="P50" s="2">
        <v>3.2499399999999998E-2</v>
      </c>
      <c r="Q50" s="2">
        <v>3.2121500000000004E-2</v>
      </c>
      <c r="R50" s="2">
        <v>3.2499399999999998E-2</v>
      </c>
      <c r="S50" s="2">
        <v>3.2121500000000004E-2</v>
      </c>
      <c r="T50" s="2">
        <v>3.2121500000000004E-2</v>
      </c>
      <c r="U50" s="2">
        <v>3.1932549999999997E-2</v>
      </c>
      <c r="V50" s="2">
        <v>3.1554649999999997E-2</v>
      </c>
      <c r="W50" s="2">
        <v>3.3255199999999999E-2</v>
      </c>
      <c r="X50" s="2">
        <v>3.1932549999999997E-2</v>
      </c>
      <c r="Y50" s="2">
        <v>3.3066250000000005E-2</v>
      </c>
      <c r="Z50" s="2">
        <v>3.1932549999999997E-2</v>
      </c>
      <c r="AA50" s="2">
        <v>3.2877299999999998E-2</v>
      </c>
      <c r="AB50" s="2">
        <v>3.3255199999999999E-2</v>
      </c>
      <c r="AC50" s="2">
        <v>3.2121500000000004E-2</v>
      </c>
      <c r="AD50" s="2">
        <v>3.47668E-2</v>
      </c>
      <c r="AE50" s="2">
        <v>3.3444149999999999E-2</v>
      </c>
      <c r="AF50" s="2">
        <v>3.1743599999999997E-2</v>
      </c>
      <c r="AG50" s="2">
        <v>3.3444149999999999E-2</v>
      </c>
      <c r="AH50" s="2">
        <v>3.0987800000000003E-2</v>
      </c>
      <c r="AI50" s="2">
        <v>3.2688349999999998E-2</v>
      </c>
      <c r="AJ50" s="2">
        <v>3.3633099999999999E-2</v>
      </c>
      <c r="AK50" s="2">
        <v>3.1554649999999997E-2</v>
      </c>
      <c r="AL50" s="2">
        <v>3.1365699999999996E-2</v>
      </c>
      <c r="AM50" s="2">
        <v>3.0231999999999998E-2</v>
      </c>
      <c r="AN50" s="2">
        <v>3.1743599999999997E-2</v>
      </c>
      <c r="AO50" s="2">
        <v>3.2688349999999998E-2</v>
      </c>
      <c r="AP50" s="2">
        <v>3.3255199999999999E-2</v>
      </c>
      <c r="AQ50" s="2">
        <v>3.3633099999999999E-2</v>
      </c>
      <c r="AR50" s="2">
        <v>3.2499399999999998E-2</v>
      </c>
      <c r="AS50" s="2">
        <v>2.9665149999999998E-2</v>
      </c>
      <c r="AT50" s="2">
        <v>3.2499399999999998E-2</v>
      </c>
      <c r="AU50" s="2">
        <v>3.3444149999999999E-2</v>
      </c>
    </row>
    <row r="51" spans="1:47" x14ac:dyDescent="0.2">
      <c r="A51" s="3" t="s">
        <v>15</v>
      </c>
      <c r="B51" s="2">
        <v>2.8206950000000001E-2</v>
      </c>
      <c r="C51" s="2">
        <v>2.9960750000000001E-2</v>
      </c>
      <c r="D51" s="2">
        <v>2.9960750000000001E-2</v>
      </c>
      <c r="E51" s="2">
        <v>3.025305E-2</v>
      </c>
      <c r="F51" s="2">
        <v>2.8791549999999999E-2</v>
      </c>
      <c r="G51" s="2">
        <v>2.8791549999999999E-2</v>
      </c>
      <c r="H51" s="2">
        <v>2.9522299999999998E-2</v>
      </c>
      <c r="I51" s="2">
        <v>2.762235E-2</v>
      </c>
      <c r="J51" s="2">
        <v>2.762235E-2</v>
      </c>
      <c r="K51" s="2">
        <v>2.8060799999999997E-2</v>
      </c>
      <c r="L51" s="2">
        <v>3.5952900000000003E-2</v>
      </c>
      <c r="M51" s="2">
        <v>3.6683650000000005E-2</v>
      </c>
      <c r="N51" s="2">
        <v>2.9083850000000001E-2</v>
      </c>
      <c r="O51" s="2">
        <v>2.8937700000000004E-2</v>
      </c>
      <c r="P51" s="2">
        <v>2.8791549999999999E-2</v>
      </c>
      <c r="Q51" s="2">
        <v>2.8353100000000003E-2</v>
      </c>
      <c r="R51" s="2">
        <v>2.7914649999999999E-2</v>
      </c>
      <c r="S51" s="2">
        <v>2.6891600000000002E-2</v>
      </c>
      <c r="T51" s="2">
        <v>2.7330050000000002E-2</v>
      </c>
      <c r="U51" s="2">
        <v>2.849925E-2</v>
      </c>
      <c r="V51" s="2">
        <v>2.8353100000000003E-2</v>
      </c>
      <c r="W51" s="2">
        <v>2.8206950000000001E-2</v>
      </c>
      <c r="X51" s="2">
        <v>2.8206950000000001E-2</v>
      </c>
      <c r="Y51" s="2">
        <v>2.7914649999999999E-2</v>
      </c>
      <c r="Z51" s="2">
        <v>2.8353100000000003E-2</v>
      </c>
      <c r="AA51" s="2">
        <v>2.849925E-2</v>
      </c>
      <c r="AB51" s="2">
        <v>2.8353100000000003E-2</v>
      </c>
      <c r="AC51" s="2">
        <v>2.8206950000000001E-2</v>
      </c>
      <c r="AD51" s="2">
        <v>2.8060799999999997E-2</v>
      </c>
      <c r="AE51" s="2">
        <v>2.8353100000000003E-2</v>
      </c>
      <c r="AF51" s="2">
        <v>2.8353100000000003E-2</v>
      </c>
      <c r="AG51" s="2">
        <v>2.8206950000000001E-2</v>
      </c>
      <c r="AH51" s="2">
        <v>2.7037749999999999E-2</v>
      </c>
      <c r="AI51" s="2">
        <v>2.8060799999999997E-2</v>
      </c>
      <c r="AJ51" s="2">
        <v>2.762235E-2</v>
      </c>
      <c r="AK51" s="2">
        <v>2.7768499999999998E-2</v>
      </c>
      <c r="AL51" s="2">
        <v>2.7768499999999998E-2</v>
      </c>
      <c r="AM51" s="2">
        <v>2.8060799999999997E-2</v>
      </c>
      <c r="AN51" s="2">
        <v>2.7037749999999999E-2</v>
      </c>
      <c r="AO51" s="2">
        <v>2.6891600000000002E-2</v>
      </c>
      <c r="AP51" s="2">
        <v>2.6160849999999999E-2</v>
      </c>
      <c r="AQ51" s="2">
        <v>2.6160849999999999E-2</v>
      </c>
      <c r="AR51" s="2">
        <v>2.6160849999999999E-2</v>
      </c>
      <c r="AS51" s="2">
        <v>2.6160849999999999E-2</v>
      </c>
      <c r="AT51" s="2">
        <v>2.6306999999999997E-2</v>
      </c>
      <c r="AU51" s="2">
        <v>2.6453150000000002E-2</v>
      </c>
    </row>
    <row r="52" spans="1:47" x14ac:dyDescent="0.2">
      <c r="A52" s="3" t="s">
        <v>16</v>
      </c>
      <c r="B52" s="2">
        <v>6.5997449999999999E-2</v>
      </c>
      <c r="C52" s="2">
        <v>8.7996600000000008E-2</v>
      </c>
      <c r="D52" s="2">
        <v>7.5131599999999993E-2</v>
      </c>
      <c r="E52" s="2">
        <v>9.41718E-2</v>
      </c>
      <c r="F52" s="2">
        <v>8.7739299999999992E-2</v>
      </c>
      <c r="G52" s="2">
        <v>8.0792199999999995E-2</v>
      </c>
      <c r="H52" s="2">
        <v>9.198474999999999E-2</v>
      </c>
      <c r="I52" s="2">
        <v>8.7482000000000004E-2</v>
      </c>
      <c r="J52" s="2">
        <v>8.0406249999999999E-2</v>
      </c>
      <c r="K52" s="2">
        <v>8.9025800000000002E-2</v>
      </c>
      <c r="L52" s="2">
        <v>0.1044638</v>
      </c>
      <c r="M52" s="2">
        <v>0.10227675</v>
      </c>
      <c r="N52" s="2">
        <v>9.185610000000001E-2</v>
      </c>
      <c r="O52" s="2">
        <v>9.3528550000000002E-2</v>
      </c>
      <c r="P52" s="2">
        <v>9.6744800000000006E-2</v>
      </c>
      <c r="Q52" s="2">
        <v>9.7130750000000002E-2</v>
      </c>
      <c r="R52" s="2">
        <v>0.1047211</v>
      </c>
      <c r="S52" s="2">
        <v>9.198474999999999E-2</v>
      </c>
      <c r="T52" s="2">
        <v>9.9317799999999998E-2</v>
      </c>
      <c r="U52" s="2">
        <v>8.8897149999999994E-2</v>
      </c>
      <c r="V52" s="2">
        <v>9.2885300000000004E-2</v>
      </c>
      <c r="W52" s="2">
        <v>8.87685E-2</v>
      </c>
      <c r="X52" s="2">
        <v>8.7482000000000004E-2</v>
      </c>
      <c r="Y52" s="2">
        <v>9.4815049999999998E-2</v>
      </c>
      <c r="Z52" s="2">
        <v>8.3493849999999994E-2</v>
      </c>
      <c r="AA52" s="2">
        <v>8.606685E-2</v>
      </c>
      <c r="AB52" s="2">
        <v>9.2242049999999992E-2</v>
      </c>
      <c r="AC52" s="2">
        <v>9.198474999999999E-2</v>
      </c>
      <c r="AD52" s="2">
        <v>9.018364999999999E-2</v>
      </c>
      <c r="AE52" s="2">
        <v>9.1212849999999998E-2</v>
      </c>
      <c r="AF52" s="2">
        <v>7.6418100000000003E-2</v>
      </c>
      <c r="AG52" s="2">
        <v>9.3528550000000002E-2</v>
      </c>
      <c r="AH52" s="2">
        <v>8.1435449999999993E-2</v>
      </c>
      <c r="AI52" s="2">
        <v>8.246465E-2</v>
      </c>
      <c r="AJ52" s="2">
        <v>8.7353349999999996E-2</v>
      </c>
      <c r="AK52" s="2">
        <v>9.2499350000000008E-2</v>
      </c>
      <c r="AL52" s="2">
        <v>7.6032149999999993E-2</v>
      </c>
      <c r="AM52" s="2">
        <v>7.9377049999999991E-2</v>
      </c>
      <c r="AN52" s="2">
        <v>8.1821400000000002E-2</v>
      </c>
      <c r="AO52" s="2">
        <v>8.7996600000000008E-2</v>
      </c>
      <c r="AP52" s="2">
        <v>7.6932699999999993E-2</v>
      </c>
      <c r="AQ52" s="2">
        <v>7.6546749999999997E-2</v>
      </c>
      <c r="AR52" s="2">
        <v>7.8347849999999997E-2</v>
      </c>
      <c r="AS52" s="2">
        <v>7.7833249999999993E-2</v>
      </c>
      <c r="AT52" s="2">
        <v>8.6324150000000002E-2</v>
      </c>
      <c r="AU52" s="2">
        <v>9.005500000000001E-2</v>
      </c>
    </row>
    <row r="53" spans="1:47" x14ac:dyDescent="0.2">
      <c r="A53" s="3" t="s">
        <v>17</v>
      </c>
      <c r="B53" s="2">
        <v>5.7974879999999999E-2</v>
      </c>
      <c r="C53" s="2">
        <v>6.6625919999999991E-2</v>
      </c>
      <c r="D53" s="2">
        <v>6.184847999999999E-2</v>
      </c>
      <c r="E53" s="2">
        <v>6.5205600000000002E-2</v>
      </c>
      <c r="F53" s="2">
        <v>6.2235839999999994E-2</v>
      </c>
      <c r="G53" s="2">
        <v>6.0040799999999998E-2</v>
      </c>
      <c r="H53" s="2">
        <v>6.4818239999999999E-2</v>
      </c>
      <c r="I53" s="2">
        <v>5.9395199999999995E-2</v>
      </c>
      <c r="J53" s="2">
        <v>5.8491359999999992E-2</v>
      </c>
      <c r="K53" s="2">
        <v>6.0815519999999998E-2</v>
      </c>
      <c r="L53" s="2">
        <v>8.4573599999999999E-2</v>
      </c>
      <c r="M53" s="2">
        <v>8.5348320000000005E-2</v>
      </c>
      <c r="N53" s="2">
        <v>6.378528E-2</v>
      </c>
      <c r="O53" s="2">
        <v>6.2752319999999986E-2</v>
      </c>
      <c r="P53" s="2">
        <v>6.210671999999999E-2</v>
      </c>
      <c r="Q53" s="2">
        <v>6.2235839999999994E-2</v>
      </c>
      <c r="R53" s="2">
        <v>6.4947359999999996E-2</v>
      </c>
      <c r="S53" s="2">
        <v>6.4689119999999989E-2</v>
      </c>
      <c r="T53" s="2">
        <v>6.1977599999999994E-2</v>
      </c>
      <c r="U53" s="2">
        <v>6.2235839999999994E-2</v>
      </c>
      <c r="V53" s="2">
        <v>6.1977599999999994E-2</v>
      </c>
      <c r="W53" s="2">
        <v>6.3397919999999996E-2</v>
      </c>
      <c r="X53" s="2">
        <v>6.5076479999999992E-2</v>
      </c>
      <c r="Y53" s="2">
        <v>6.4172640000000003E-2</v>
      </c>
      <c r="Z53" s="2">
        <v>6.4043519999999993E-2</v>
      </c>
      <c r="AA53" s="2">
        <v>6.313967999999999E-2</v>
      </c>
      <c r="AB53" s="2">
        <v>6.5205600000000002E-2</v>
      </c>
      <c r="AC53" s="2">
        <v>6.5851199999999985E-2</v>
      </c>
      <c r="AD53" s="2">
        <v>6.4559999999999992E-2</v>
      </c>
      <c r="AE53" s="2">
        <v>6.3527039999999993E-2</v>
      </c>
      <c r="AF53" s="2">
        <v>6.0299039999999991E-2</v>
      </c>
      <c r="AG53" s="2">
        <v>6.4301759999999986E-2</v>
      </c>
      <c r="AH53" s="2">
        <v>6.5076479999999992E-2</v>
      </c>
      <c r="AI53" s="2">
        <v>6.378528E-2</v>
      </c>
      <c r="AJ53" s="2">
        <v>6.2881439999999997E-2</v>
      </c>
      <c r="AK53" s="2">
        <v>6.3010559999999993E-2</v>
      </c>
      <c r="AL53" s="2">
        <v>5.9782559999999998E-2</v>
      </c>
      <c r="AM53" s="2">
        <v>6.4043519999999993E-2</v>
      </c>
      <c r="AN53" s="2">
        <v>6.0428159999999995E-2</v>
      </c>
      <c r="AO53" s="2">
        <v>6.5851199999999985E-2</v>
      </c>
      <c r="AP53" s="2">
        <v>5.7458399999999993E-2</v>
      </c>
      <c r="AQ53" s="2">
        <v>6.4043519999999993E-2</v>
      </c>
      <c r="AR53" s="2">
        <v>6.2752319999999986E-2</v>
      </c>
      <c r="AS53" s="2">
        <v>6.0040799999999998E-2</v>
      </c>
      <c r="AT53" s="2">
        <v>6.32688E-2</v>
      </c>
      <c r="AU53" s="2">
        <v>6.1719360000000001E-2</v>
      </c>
    </row>
    <row r="54" spans="1:47" x14ac:dyDescent="0.2">
      <c r="A54" s="3" t="s">
        <v>18</v>
      </c>
      <c r="B54" s="2">
        <v>6.9312759999999987E-2</v>
      </c>
      <c r="C54" s="2">
        <v>6.9976040000000003E-2</v>
      </c>
      <c r="D54" s="2">
        <v>7.3126619999999989E-2</v>
      </c>
      <c r="E54" s="2">
        <v>6.8152019999999994E-2</v>
      </c>
      <c r="F54" s="2">
        <v>7.1136779999999997E-2</v>
      </c>
      <c r="G54" s="2">
        <v>7.0970959999999986E-2</v>
      </c>
      <c r="H54" s="2">
        <v>7.0473499999999994E-2</v>
      </c>
      <c r="I54" s="2">
        <v>6.6327999999999998E-2</v>
      </c>
      <c r="J54" s="2">
        <v>6.8483660000000002E-2</v>
      </c>
      <c r="K54" s="2">
        <v>6.6825460000000003E-2</v>
      </c>
      <c r="L54" s="2">
        <v>9.4849039999999996E-2</v>
      </c>
      <c r="M54" s="2">
        <v>9.5346500000000001E-2</v>
      </c>
      <c r="N54" s="2">
        <v>7.0473499999999994E-2</v>
      </c>
      <c r="O54" s="2">
        <v>7.1468419999999991E-2</v>
      </c>
      <c r="P54" s="2">
        <v>6.8815299999999996E-2</v>
      </c>
      <c r="Q54" s="2">
        <v>6.9478579999999998E-2</v>
      </c>
      <c r="R54" s="2">
        <v>6.8152019999999994E-2</v>
      </c>
      <c r="S54" s="2">
        <v>7.0970959999999986E-2</v>
      </c>
      <c r="T54" s="2">
        <v>6.8483660000000002E-2</v>
      </c>
      <c r="U54" s="2">
        <v>7.0141859999999986E-2</v>
      </c>
      <c r="V54" s="2">
        <v>6.8815299999999996E-2</v>
      </c>
      <c r="W54" s="2">
        <v>7.0473499999999994E-2</v>
      </c>
      <c r="X54" s="2">
        <v>7.0307679999999997E-2</v>
      </c>
      <c r="Y54" s="2">
        <v>7.1136779999999997E-2</v>
      </c>
      <c r="Z54" s="2">
        <v>7.2794979999999995E-2</v>
      </c>
      <c r="AA54" s="2">
        <v>6.9976040000000003E-2</v>
      </c>
      <c r="AB54" s="2">
        <v>6.8483660000000002E-2</v>
      </c>
      <c r="AC54" s="2">
        <v>7.0805140000000003E-2</v>
      </c>
      <c r="AD54" s="2">
        <v>7.0639319999999992E-2</v>
      </c>
      <c r="AE54" s="2">
        <v>7.0639319999999992E-2</v>
      </c>
      <c r="AF54" s="2">
        <v>7.1136779999999997E-2</v>
      </c>
      <c r="AG54" s="2">
        <v>6.9644399999999995E-2</v>
      </c>
      <c r="AH54" s="2">
        <v>7.3126619999999989E-2</v>
      </c>
      <c r="AI54" s="2">
        <v>7.1302599999999994E-2</v>
      </c>
      <c r="AJ54" s="2">
        <v>7.1136779999999997E-2</v>
      </c>
      <c r="AK54" s="2">
        <v>7.0805140000000003E-2</v>
      </c>
      <c r="AL54" s="2">
        <v>7.2131699999999993E-2</v>
      </c>
      <c r="AM54" s="2">
        <v>7.2794979999999995E-2</v>
      </c>
      <c r="AN54" s="2">
        <v>7.229751999999999E-2</v>
      </c>
      <c r="AO54" s="2">
        <v>6.9312759999999987E-2</v>
      </c>
      <c r="AP54" s="2">
        <v>7.0473499999999994E-2</v>
      </c>
      <c r="AQ54" s="2">
        <v>7.1634240000000002E-2</v>
      </c>
      <c r="AR54" s="2">
        <v>7.1136779999999997E-2</v>
      </c>
      <c r="AS54" s="2">
        <v>7.0639319999999992E-2</v>
      </c>
      <c r="AT54" s="2">
        <v>7.0639319999999992E-2</v>
      </c>
      <c r="AU54" s="2">
        <v>7.1800059999999999E-2</v>
      </c>
    </row>
    <row r="55" spans="1:47" x14ac:dyDescent="0.2">
      <c r="A55" s="3" t="s">
        <v>19</v>
      </c>
      <c r="B55" s="2">
        <v>1.874928E-2</v>
      </c>
      <c r="C55" s="2">
        <v>1.9728719999999998E-2</v>
      </c>
      <c r="D55" s="2">
        <v>1.9448879999999998E-2</v>
      </c>
      <c r="E55" s="2">
        <v>1.986864E-2</v>
      </c>
      <c r="F55" s="2">
        <v>1.9728719999999998E-2</v>
      </c>
      <c r="G55" s="2">
        <v>1.8889199999999998E-2</v>
      </c>
      <c r="H55" s="2">
        <v>1.9728719999999998E-2</v>
      </c>
      <c r="I55" s="2">
        <v>1.902912E-2</v>
      </c>
      <c r="J55" s="2">
        <v>1.8889199999999998E-2</v>
      </c>
      <c r="K55" s="2">
        <v>1.930896E-2</v>
      </c>
      <c r="L55" s="2">
        <v>2.5325520000000001E-2</v>
      </c>
      <c r="M55" s="2">
        <v>2.5325520000000001E-2</v>
      </c>
      <c r="N55" s="2">
        <v>1.9448879999999998E-2</v>
      </c>
      <c r="O55" s="2">
        <v>1.95888E-2</v>
      </c>
      <c r="P55" s="2">
        <v>1.9448879999999998E-2</v>
      </c>
      <c r="Q55" s="2">
        <v>2.014848E-2</v>
      </c>
      <c r="R55" s="2">
        <v>1.95888E-2</v>
      </c>
      <c r="S55" s="2">
        <v>1.9448879999999998E-2</v>
      </c>
      <c r="T55" s="2">
        <v>2.070816E-2</v>
      </c>
      <c r="U55" s="2">
        <v>1.986864E-2</v>
      </c>
      <c r="V55" s="2">
        <v>2.0288400000000002E-2</v>
      </c>
      <c r="W55" s="2">
        <v>2.014848E-2</v>
      </c>
      <c r="X55" s="2">
        <v>2.0008560000000002E-2</v>
      </c>
      <c r="Y55" s="2">
        <v>1.986864E-2</v>
      </c>
      <c r="Z55" s="2">
        <v>1.9448879999999998E-2</v>
      </c>
      <c r="AA55" s="2">
        <v>1.9448879999999998E-2</v>
      </c>
      <c r="AB55" s="2">
        <v>2.0288400000000002E-2</v>
      </c>
      <c r="AC55" s="2">
        <v>1.95888E-2</v>
      </c>
      <c r="AD55" s="2">
        <v>2.0568239999999998E-2</v>
      </c>
      <c r="AE55" s="2">
        <v>2.014848E-2</v>
      </c>
      <c r="AF55" s="2">
        <v>2.014848E-2</v>
      </c>
      <c r="AG55" s="2">
        <v>1.95888E-2</v>
      </c>
      <c r="AH55" s="2">
        <v>1.846944E-2</v>
      </c>
      <c r="AI55" s="2">
        <v>1.986864E-2</v>
      </c>
      <c r="AJ55" s="2">
        <v>1.95888E-2</v>
      </c>
      <c r="AK55" s="2">
        <v>1.95888E-2</v>
      </c>
      <c r="AL55" s="2">
        <v>2.0008560000000002E-2</v>
      </c>
      <c r="AM55" s="2">
        <v>1.95888E-2</v>
      </c>
      <c r="AN55" s="2">
        <v>1.9728719999999998E-2</v>
      </c>
      <c r="AO55" s="2">
        <v>2.014848E-2</v>
      </c>
      <c r="AP55" s="2">
        <v>1.9728719999999998E-2</v>
      </c>
      <c r="AQ55" s="2">
        <v>1.9169040000000002E-2</v>
      </c>
      <c r="AR55" s="2">
        <v>2.014848E-2</v>
      </c>
      <c r="AS55" s="2">
        <v>1.9169040000000002E-2</v>
      </c>
      <c r="AT55" s="2">
        <v>1.986864E-2</v>
      </c>
      <c r="AU55" s="2">
        <v>1.95888E-2</v>
      </c>
    </row>
    <row r="56" spans="1:47" x14ac:dyDescent="0.2">
      <c r="A56" s="3" t="s">
        <v>20</v>
      </c>
      <c r="B56" s="2">
        <v>3.3700000000000001E-2</v>
      </c>
      <c r="C56" s="2">
        <v>0</v>
      </c>
      <c r="D56" s="2">
        <v>3.7070000000000006E-2</v>
      </c>
      <c r="E56" s="2">
        <v>3.8013600000000002E-2</v>
      </c>
      <c r="F56" s="2">
        <v>0</v>
      </c>
      <c r="G56" s="2">
        <v>0</v>
      </c>
      <c r="H56" s="2">
        <v>3.9226800000000006E-2</v>
      </c>
      <c r="I56" s="2">
        <v>3.62612E-2</v>
      </c>
      <c r="J56" s="2">
        <v>0</v>
      </c>
      <c r="K56" s="2">
        <v>0</v>
      </c>
      <c r="L56" s="2">
        <v>6.7265200000000011E-2</v>
      </c>
      <c r="M56" s="2">
        <v>6.6186800000000004E-2</v>
      </c>
      <c r="N56" s="2">
        <v>0</v>
      </c>
      <c r="O56" s="2">
        <v>0</v>
      </c>
      <c r="P56" s="2">
        <v>3.9092000000000002E-2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</row>
    <row r="57" spans="1:47" x14ac:dyDescent="0.2">
      <c r="A57" s="3" t="s">
        <v>21</v>
      </c>
      <c r="B57" s="2">
        <v>1.903268E-2</v>
      </c>
      <c r="C57" s="2">
        <v>1.9875899999999998E-2</v>
      </c>
      <c r="D57" s="2">
        <v>1.9755439999999999E-2</v>
      </c>
      <c r="E57" s="2">
        <v>2.0839579999999996E-2</v>
      </c>
      <c r="F57" s="2">
        <v>1.9996359999999998E-2</v>
      </c>
      <c r="G57" s="2">
        <v>0</v>
      </c>
      <c r="H57" s="2">
        <v>2.0478199999999998E-2</v>
      </c>
      <c r="I57" s="2">
        <v>1.903268E-2</v>
      </c>
      <c r="J57" s="2">
        <v>1.903268E-2</v>
      </c>
      <c r="K57" s="2">
        <v>1.9394059999999998E-2</v>
      </c>
      <c r="L57" s="2">
        <v>3.9992719999999995E-2</v>
      </c>
      <c r="M57" s="2">
        <v>4.0715479999999991E-2</v>
      </c>
      <c r="N57" s="2">
        <v>2.0116819999999997E-2</v>
      </c>
      <c r="O57" s="2">
        <v>1.9875899999999998E-2</v>
      </c>
      <c r="P57" s="2">
        <v>1.9996359999999998E-2</v>
      </c>
      <c r="Q57" s="2">
        <v>0</v>
      </c>
      <c r="R57" s="2">
        <v>2.0719119999999997E-2</v>
      </c>
      <c r="S57" s="2">
        <v>1.9996359999999998E-2</v>
      </c>
      <c r="T57" s="2">
        <v>2.0719119999999997E-2</v>
      </c>
      <c r="U57" s="2">
        <v>2.0357739999999996E-2</v>
      </c>
      <c r="V57" s="2">
        <v>2.0598659999999998E-2</v>
      </c>
      <c r="W57" s="2">
        <v>0</v>
      </c>
      <c r="X57" s="2">
        <v>1.9514519999999997E-2</v>
      </c>
      <c r="Y57" s="2">
        <v>2.0478199999999998E-2</v>
      </c>
      <c r="Z57" s="2">
        <v>2.0237279999999996E-2</v>
      </c>
      <c r="AA57" s="2">
        <v>1.9755439999999999E-2</v>
      </c>
      <c r="AB57" s="2">
        <v>2.0719119999999997E-2</v>
      </c>
      <c r="AC57" s="2">
        <v>1.9875899999999998E-2</v>
      </c>
      <c r="AD57" s="2">
        <v>0</v>
      </c>
      <c r="AE57" s="2">
        <v>0</v>
      </c>
      <c r="AF57" s="2">
        <v>1.9755439999999999E-2</v>
      </c>
      <c r="AG57" s="2">
        <v>0</v>
      </c>
      <c r="AH57" s="2">
        <v>1.9153139999999999E-2</v>
      </c>
      <c r="AI57" s="2">
        <v>1.9755439999999999E-2</v>
      </c>
      <c r="AJ57" s="2">
        <v>2.0357739999999996E-2</v>
      </c>
      <c r="AK57" s="2">
        <v>0</v>
      </c>
      <c r="AL57" s="2">
        <v>1.9996359999999998E-2</v>
      </c>
      <c r="AM57" s="2">
        <v>1.9875899999999998E-2</v>
      </c>
      <c r="AN57" s="2">
        <v>1.9394059999999998E-2</v>
      </c>
      <c r="AO57" s="2">
        <v>2.0116819999999997E-2</v>
      </c>
      <c r="AP57" s="2">
        <v>1.9273599999999998E-2</v>
      </c>
      <c r="AQ57" s="2">
        <v>1.9514519999999997E-2</v>
      </c>
      <c r="AR57" s="2">
        <v>1.9394059999999998E-2</v>
      </c>
      <c r="AS57" s="2">
        <v>2.0357739999999996E-2</v>
      </c>
      <c r="AT57" s="2">
        <v>2.0116819999999997E-2</v>
      </c>
      <c r="AU57" s="2">
        <v>2.0116819999999997E-2</v>
      </c>
    </row>
    <row r="58" spans="1:47" x14ac:dyDescent="0.2">
      <c r="A58" s="3" t="s">
        <v>22</v>
      </c>
      <c r="B58" s="2">
        <v>4.2165439999999998E-2</v>
      </c>
      <c r="C58" s="2">
        <v>4.4457039999999996E-2</v>
      </c>
      <c r="D58" s="2">
        <v>4.1477960000000001E-2</v>
      </c>
      <c r="E58" s="2">
        <v>4.0103E-2</v>
      </c>
      <c r="F58" s="2">
        <v>4.0790479999999997E-2</v>
      </c>
      <c r="G58" s="2">
        <v>4.1019639999999996E-2</v>
      </c>
      <c r="H58" s="2">
        <v>4.7894439999999996E-2</v>
      </c>
      <c r="I58" s="2">
        <v>4.7206959999999999E-2</v>
      </c>
      <c r="J58" s="2">
        <v>3.6207280000000001E-2</v>
      </c>
      <c r="K58" s="2">
        <v>4.3540399999999993E-2</v>
      </c>
      <c r="L58" s="2">
        <v>5.4310919999999992E-2</v>
      </c>
      <c r="M58" s="2">
        <v>5.2477639999999999E-2</v>
      </c>
      <c r="N58" s="2">
        <v>4.0103E-2</v>
      </c>
      <c r="O58" s="2">
        <v>4.1019639999999996E-2</v>
      </c>
      <c r="P58" s="2">
        <v>4.69778E-2</v>
      </c>
      <c r="Q58" s="2">
        <v>4.4227879999999997E-2</v>
      </c>
      <c r="R58" s="2">
        <v>4.1936279999999999E-2</v>
      </c>
      <c r="S58" s="2">
        <v>4.3769559999999992E-2</v>
      </c>
      <c r="T58" s="2">
        <v>4.6290319999999996E-2</v>
      </c>
      <c r="U58" s="2">
        <v>4.537368E-2</v>
      </c>
      <c r="V58" s="2">
        <v>4.0561319999999998E-2</v>
      </c>
      <c r="W58" s="2">
        <v>4.0790479999999997E-2</v>
      </c>
      <c r="X58" s="2">
        <v>4.2623759999999997E-2</v>
      </c>
      <c r="Y58" s="2">
        <v>4.2623759999999997E-2</v>
      </c>
      <c r="Z58" s="2">
        <v>4.5144519999999994E-2</v>
      </c>
      <c r="AA58" s="2">
        <v>4.6061159999999997E-2</v>
      </c>
      <c r="AB58" s="2">
        <v>4.5602839999999999E-2</v>
      </c>
      <c r="AC58" s="2">
        <v>4.3311240000000001E-2</v>
      </c>
      <c r="AD58" s="2">
        <v>4.6519479999999995E-2</v>
      </c>
      <c r="AE58" s="2">
        <v>4.8811079999999993E-2</v>
      </c>
      <c r="AF58" s="2">
        <v>4.4915359999999994E-2</v>
      </c>
      <c r="AG58" s="2">
        <v>3.5519799999999997E-2</v>
      </c>
      <c r="AH58" s="2">
        <v>4.7206959999999999E-2</v>
      </c>
      <c r="AI58" s="2">
        <v>4.2394599999999998E-2</v>
      </c>
      <c r="AJ58" s="2">
        <v>4.3540399999999993E-2</v>
      </c>
      <c r="AK58" s="2">
        <v>4.3311240000000001E-2</v>
      </c>
      <c r="AL58" s="2">
        <v>4.1477960000000001E-2</v>
      </c>
      <c r="AM58" s="2">
        <v>4.3082080000000002E-2</v>
      </c>
      <c r="AN58" s="2">
        <v>4.5144519999999994E-2</v>
      </c>
      <c r="AO58" s="2">
        <v>4.6519479999999995E-2</v>
      </c>
      <c r="AP58" s="2">
        <v>4.5144519999999994E-2</v>
      </c>
      <c r="AQ58" s="2">
        <v>4.0332159999999999E-2</v>
      </c>
      <c r="AR58" s="2">
        <v>4.3998719999999991E-2</v>
      </c>
      <c r="AS58" s="2">
        <v>4.537368E-2</v>
      </c>
      <c r="AT58" s="2">
        <v>3.9644679999999995E-2</v>
      </c>
      <c r="AU58" s="2">
        <v>4.3998719999999991E-2</v>
      </c>
    </row>
    <row r="59" spans="1:47" x14ac:dyDescent="0.2">
      <c r="A59" s="3" t="s">
        <v>23</v>
      </c>
      <c r="B59" s="2">
        <v>8.0676499999999998E-2</v>
      </c>
      <c r="C59" s="2">
        <v>8.52575E-2</v>
      </c>
      <c r="D59" s="2">
        <v>0</v>
      </c>
      <c r="E59" s="2">
        <v>0</v>
      </c>
      <c r="F59" s="2">
        <v>8.436674999999999E-2</v>
      </c>
      <c r="G59" s="2">
        <v>0</v>
      </c>
      <c r="H59" s="2">
        <v>8.5766499999999996E-2</v>
      </c>
      <c r="I59" s="2">
        <v>0</v>
      </c>
      <c r="J59" s="2">
        <v>0</v>
      </c>
      <c r="K59" s="2">
        <v>8.2966999999999985E-2</v>
      </c>
      <c r="L59" s="2">
        <v>0</v>
      </c>
      <c r="M59" s="2">
        <v>0</v>
      </c>
      <c r="N59" s="2">
        <v>8.6020999999999986E-2</v>
      </c>
      <c r="O59" s="2">
        <v>8.9965749999999997E-2</v>
      </c>
      <c r="P59" s="2">
        <v>0</v>
      </c>
      <c r="Q59" s="2">
        <v>9.1874499999999998E-2</v>
      </c>
      <c r="R59" s="2">
        <v>8.7293499999999996E-2</v>
      </c>
      <c r="S59" s="2">
        <v>0</v>
      </c>
      <c r="T59" s="2">
        <v>0</v>
      </c>
      <c r="U59" s="2">
        <v>9.0856500000000007E-2</v>
      </c>
      <c r="V59" s="2">
        <v>0</v>
      </c>
      <c r="W59" s="2">
        <v>0</v>
      </c>
      <c r="X59" s="2">
        <v>8.9711249999999992E-2</v>
      </c>
      <c r="Y59" s="2">
        <v>9.1238249999999993E-2</v>
      </c>
      <c r="Z59" s="2">
        <v>0</v>
      </c>
      <c r="AA59" s="2">
        <v>8.9075000000000001E-2</v>
      </c>
      <c r="AB59" s="2">
        <v>0</v>
      </c>
      <c r="AC59" s="2">
        <v>0</v>
      </c>
      <c r="AD59" s="2">
        <v>9.2510750000000003E-2</v>
      </c>
      <c r="AE59" s="2">
        <v>0</v>
      </c>
      <c r="AF59" s="2">
        <v>8.6148249999999996E-2</v>
      </c>
      <c r="AG59" s="2">
        <v>9.1492749999999998E-2</v>
      </c>
      <c r="AH59" s="2">
        <v>8.7166250000000001E-2</v>
      </c>
      <c r="AI59" s="2">
        <v>0</v>
      </c>
      <c r="AJ59" s="2">
        <v>8.8056999999999996E-2</v>
      </c>
      <c r="AK59" s="2">
        <v>0</v>
      </c>
      <c r="AL59" s="2">
        <v>0</v>
      </c>
      <c r="AM59" s="2">
        <v>8.9711249999999992E-2</v>
      </c>
      <c r="AN59" s="2">
        <v>8.6784499999999987E-2</v>
      </c>
      <c r="AO59" s="2">
        <v>9.0093000000000006E-2</v>
      </c>
      <c r="AP59" s="2">
        <v>8.6148249999999996E-2</v>
      </c>
      <c r="AQ59" s="2">
        <v>0</v>
      </c>
      <c r="AR59" s="2">
        <v>8.8311500000000001E-2</v>
      </c>
      <c r="AS59" s="2">
        <v>8.7548000000000001E-2</v>
      </c>
      <c r="AT59" s="2">
        <v>8.9202249999999997E-2</v>
      </c>
      <c r="AU59" s="2">
        <v>0</v>
      </c>
    </row>
    <row r="60" spans="1:47" x14ac:dyDescent="0.2">
      <c r="A60" s="3" t="s">
        <v>24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/>
      <c r="AO60" s="2"/>
      <c r="AP60" s="2"/>
      <c r="AQ60" s="2"/>
      <c r="AR60" s="2"/>
      <c r="AS60" s="2"/>
      <c r="AT60" s="2"/>
      <c r="AU60" s="2"/>
    </row>
    <row r="61" spans="1:47" x14ac:dyDescent="0.2">
      <c r="A61" s="3" t="s">
        <v>25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7.8578700000000001E-2</v>
      </c>
      <c r="O61" s="2">
        <v>0</v>
      </c>
      <c r="P61" s="2">
        <v>0</v>
      </c>
      <c r="Q61" s="2">
        <v>7.7942950000000011E-2</v>
      </c>
      <c r="R61" s="2">
        <v>8.1121700000000005E-2</v>
      </c>
      <c r="S61" s="2">
        <v>7.6798600000000009E-2</v>
      </c>
      <c r="T61" s="2">
        <v>7.9595900000000011E-2</v>
      </c>
      <c r="U61" s="2">
        <v>0</v>
      </c>
      <c r="V61" s="2">
        <v>8.0613100000000007E-2</v>
      </c>
      <c r="W61" s="2">
        <v>8.0358800000000008E-2</v>
      </c>
      <c r="X61" s="2">
        <v>0</v>
      </c>
      <c r="Y61" s="2">
        <v>8.0358800000000008E-2</v>
      </c>
      <c r="Z61" s="2">
        <v>8.1757449999999995E-2</v>
      </c>
      <c r="AA61" s="2">
        <v>8.0485950000000001E-2</v>
      </c>
      <c r="AB61" s="2">
        <v>8.2138900000000015E-2</v>
      </c>
      <c r="AC61" s="2">
        <v>7.8833E-2</v>
      </c>
      <c r="AD61" s="2">
        <v>7.819725000000001E-2</v>
      </c>
      <c r="AE61" s="2">
        <v>0</v>
      </c>
      <c r="AF61" s="2">
        <v>7.5781399999999999E-2</v>
      </c>
      <c r="AG61" s="2">
        <v>0</v>
      </c>
      <c r="AH61" s="2">
        <v>0</v>
      </c>
      <c r="AI61" s="2">
        <v>0</v>
      </c>
      <c r="AJ61" s="2">
        <v>0</v>
      </c>
      <c r="AK61" s="2">
        <v>7.9595900000000011E-2</v>
      </c>
      <c r="AL61" s="2">
        <v>0</v>
      </c>
      <c r="AM61" s="2">
        <v>0</v>
      </c>
      <c r="AN61" s="2"/>
      <c r="AO61" s="2"/>
      <c r="AP61" s="2"/>
      <c r="AQ61" s="2"/>
      <c r="AR61" s="2"/>
      <c r="AS61" s="2"/>
      <c r="AT61" s="2"/>
      <c r="AU61" s="2"/>
    </row>
    <row r="62" spans="1:47" x14ac:dyDescent="0.2">
      <c r="A62" s="3" t="s">
        <v>26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0.18880015</v>
      </c>
      <c r="M62" s="2">
        <v>0.20387290000000002</v>
      </c>
      <c r="N62" s="2">
        <v>5.3033750000000004E-2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5.437355E-2</v>
      </c>
      <c r="U62" s="2">
        <v>0</v>
      </c>
      <c r="V62" s="2">
        <v>5.5266750000000003E-2</v>
      </c>
      <c r="W62" s="2">
        <v>0</v>
      </c>
      <c r="X62" s="2">
        <v>0</v>
      </c>
      <c r="Y62" s="2">
        <v>5.4261900000000002E-2</v>
      </c>
      <c r="Z62" s="2">
        <v>0</v>
      </c>
      <c r="AA62" s="2">
        <v>0</v>
      </c>
      <c r="AB62" s="2">
        <v>0</v>
      </c>
      <c r="AC62" s="2">
        <v>5.6271600000000005E-2</v>
      </c>
      <c r="AD62" s="2">
        <v>0</v>
      </c>
      <c r="AE62" s="2">
        <v>5.4261900000000002E-2</v>
      </c>
      <c r="AF62" s="2">
        <v>5.3592000000000001E-2</v>
      </c>
      <c r="AG62" s="2">
        <v>5.4261900000000002E-2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5.4150250000000004E-2</v>
      </c>
      <c r="AN62" s="2">
        <v>5.3926950000000008E-2</v>
      </c>
      <c r="AO62" s="2">
        <v>5.4150250000000004E-2</v>
      </c>
      <c r="AP62" s="2">
        <v>0</v>
      </c>
      <c r="AQ62" s="2">
        <v>0</v>
      </c>
      <c r="AR62" s="2">
        <v>5.3368700000000005E-2</v>
      </c>
      <c r="AS62" s="2">
        <v>5.4261900000000002E-2</v>
      </c>
      <c r="AT62" s="2">
        <v>5.5378400000000001E-2</v>
      </c>
      <c r="AU62" s="2">
        <v>0</v>
      </c>
    </row>
    <row r="63" spans="1:47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2">
      <c r="A64" s="4" t="s">
        <v>51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2">
      <c r="A65" s="3" t="s">
        <v>12</v>
      </c>
      <c r="B65" s="2">
        <v>0.43596896000000007</v>
      </c>
      <c r="C65" s="2">
        <v>0.43126272000000004</v>
      </c>
      <c r="D65" s="2">
        <v>0.44559536000000005</v>
      </c>
      <c r="E65" s="2">
        <v>0.42313376000000003</v>
      </c>
      <c r="F65" s="2">
        <v>0.43297408000000004</v>
      </c>
      <c r="G65" s="2">
        <v>0.43896384000000005</v>
      </c>
      <c r="H65" s="2">
        <v>0.43340192000000005</v>
      </c>
      <c r="I65" s="2">
        <v>0.41864144000000009</v>
      </c>
      <c r="J65" s="2">
        <v>0.42291983999999999</v>
      </c>
      <c r="K65" s="2">
        <v>0.41586048000000003</v>
      </c>
      <c r="L65" s="2">
        <v>0.54827696000000004</v>
      </c>
      <c r="M65" s="2">
        <v>0.5542667200000001</v>
      </c>
      <c r="N65" s="2">
        <v>0.6274273600000001</v>
      </c>
      <c r="O65" s="2">
        <v>0.62165152000000012</v>
      </c>
      <c r="P65" s="2">
        <v>0.6263577600000001</v>
      </c>
      <c r="Q65" s="2">
        <v>0.61951232000000012</v>
      </c>
      <c r="R65" s="2">
        <v>0.61052768000000002</v>
      </c>
      <c r="S65" s="2">
        <v>0.62421856000000009</v>
      </c>
      <c r="T65" s="2">
        <v>0.62207936000000008</v>
      </c>
      <c r="U65" s="2">
        <v>0.51169664000000004</v>
      </c>
      <c r="V65" s="2">
        <v>0.50142848000000007</v>
      </c>
      <c r="W65" s="2">
        <v>0.51191056000000013</v>
      </c>
      <c r="X65" s="2">
        <v>0.50848784000000002</v>
      </c>
      <c r="Y65" s="2">
        <v>0.50420944000000001</v>
      </c>
      <c r="Z65" s="2">
        <v>0.51404976000000013</v>
      </c>
      <c r="AA65" s="2">
        <v>0.51340800000000009</v>
      </c>
      <c r="AB65" s="2">
        <v>0.50741824000000002</v>
      </c>
      <c r="AC65" s="2">
        <v>0.50741824000000002</v>
      </c>
      <c r="AD65" s="2">
        <v>0.51276624000000004</v>
      </c>
      <c r="AE65" s="2">
        <v>0.50891568000000009</v>
      </c>
      <c r="AF65" s="2">
        <v>0.53266080000000005</v>
      </c>
      <c r="AG65" s="2">
        <v>0.50463728000000008</v>
      </c>
      <c r="AH65" s="2">
        <v>0.52153696000000005</v>
      </c>
      <c r="AI65" s="2">
        <v>0.52196480000000001</v>
      </c>
      <c r="AJ65" s="2">
        <v>0.51148272000000006</v>
      </c>
      <c r="AK65" s="2">
        <v>0.50763216000000011</v>
      </c>
      <c r="AL65" s="2">
        <v>0.52025344000000007</v>
      </c>
      <c r="AM65" s="2">
        <v>0.52260656000000005</v>
      </c>
      <c r="AN65" s="2">
        <v>0.62272112000000013</v>
      </c>
      <c r="AO65" s="2">
        <v>0.61694528000000004</v>
      </c>
      <c r="AP65" s="2">
        <v>0.62913872000000004</v>
      </c>
      <c r="AQ65" s="2">
        <v>0.62828304000000013</v>
      </c>
      <c r="AR65" s="2">
        <v>0.62550208000000007</v>
      </c>
      <c r="AS65" s="2">
        <v>0.62657168000000008</v>
      </c>
      <c r="AT65" s="2">
        <v>0.61052768000000002</v>
      </c>
      <c r="AU65" s="2">
        <v>0.60368224000000004</v>
      </c>
    </row>
    <row r="66" spans="1:47" x14ac:dyDescent="0.2">
      <c r="A66" s="3" t="s">
        <v>13</v>
      </c>
      <c r="B66" s="2">
        <v>2.8524509999999999E-2</v>
      </c>
      <c r="C66" s="2">
        <v>3.0526229999999998E-2</v>
      </c>
      <c r="D66" s="2">
        <v>2.9191750000000002E-2</v>
      </c>
      <c r="E66" s="2">
        <v>3.0025799999999995E-2</v>
      </c>
      <c r="F66" s="2">
        <v>3.1026659999999998E-2</v>
      </c>
      <c r="G66" s="2">
        <v>3.1860709999999993E-2</v>
      </c>
      <c r="H66" s="2">
        <v>3.3528809999999999E-2</v>
      </c>
      <c r="I66" s="2">
        <v>3.0693039999999998E-2</v>
      </c>
      <c r="J66" s="2">
        <v>2.83577E-2</v>
      </c>
      <c r="K66" s="2">
        <v>2.83577E-2</v>
      </c>
      <c r="L66" s="2">
        <v>9.0744639999999988E-2</v>
      </c>
      <c r="M66" s="2">
        <v>0.10642477999999998</v>
      </c>
      <c r="N66" s="2">
        <v>3.0359420000000002E-2</v>
      </c>
      <c r="O66" s="2">
        <v>3.0859849999999998E-2</v>
      </c>
      <c r="P66" s="2">
        <v>3.7865870000000003E-2</v>
      </c>
      <c r="Q66" s="2">
        <v>3.0526229999999998E-2</v>
      </c>
      <c r="R66" s="2">
        <v>3.1026659999999998E-2</v>
      </c>
      <c r="S66" s="2">
        <v>3.0025799999999995E-2</v>
      </c>
      <c r="T66" s="2">
        <v>3.1360279999999997E-2</v>
      </c>
      <c r="U66" s="2">
        <v>3.0025799999999995E-2</v>
      </c>
      <c r="V66" s="2">
        <v>3.0025799999999995E-2</v>
      </c>
      <c r="W66" s="2">
        <v>3.1026659999999998E-2</v>
      </c>
      <c r="X66" s="2">
        <v>3.1193470000000001E-2</v>
      </c>
      <c r="Y66" s="2">
        <v>3.0693039999999998E-2</v>
      </c>
      <c r="Z66" s="2">
        <v>3.0526229999999998E-2</v>
      </c>
      <c r="AA66" s="2">
        <v>3.1527090000000001E-2</v>
      </c>
      <c r="AB66" s="2">
        <v>3.0526229999999998E-2</v>
      </c>
      <c r="AC66" s="2">
        <v>3.219433E-2</v>
      </c>
      <c r="AD66" s="2">
        <v>2.9525369999999999E-2</v>
      </c>
      <c r="AE66" s="2">
        <v>2.9858989999999998E-2</v>
      </c>
      <c r="AF66" s="2">
        <v>3.3028380000000003E-2</v>
      </c>
      <c r="AG66" s="2">
        <v>3.0192610000000002E-2</v>
      </c>
      <c r="AH66" s="2">
        <v>2.9858989999999998E-2</v>
      </c>
      <c r="AI66" s="2">
        <v>3.3695619999999996E-2</v>
      </c>
      <c r="AJ66" s="2">
        <v>3.0359420000000002E-2</v>
      </c>
      <c r="AK66" s="2">
        <v>2.9858989999999998E-2</v>
      </c>
      <c r="AL66" s="2">
        <v>2.9358559999999999E-2</v>
      </c>
      <c r="AM66" s="2">
        <v>3.1527090000000001E-2</v>
      </c>
      <c r="AN66" s="2">
        <v>2.83577E-2</v>
      </c>
      <c r="AO66" s="2">
        <v>3.286157E-2</v>
      </c>
      <c r="AP66" s="2">
        <v>3.0359420000000002E-2</v>
      </c>
      <c r="AQ66" s="2">
        <v>3.0359420000000002E-2</v>
      </c>
      <c r="AR66" s="2">
        <v>2.9525369999999999E-2</v>
      </c>
      <c r="AS66" s="2">
        <v>3.0359420000000002E-2</v>
      </c>
      <c r="AT66" s="2">
        <v>2.8190889999999996E-2</v>
      </c>
      <c r="AU66" s="2">
        <v>3.0025799999999995E-2</v>
      </c>
    </row>
    <row r="67" spans="1:47" x14ac:dyDescent="0.2">
      <c r="A67" s="3" t="s">
        <v>14</v>
      </c>
      <c r="B67" s="2">
        <v>3.8167899999999998E-2</v>
      </c>
      <c r="C67" s="2">
        <v>3.2877299999999998E-2</v>
      </c>
      <c r="D67" s="2">
        <v>3.2877299999999998E-2</v>
      </c>
      <c r="E67" s="2">
        <v>3.0043050000000002E-2</v>
      </c>
      <c r="F67" s="2">
        <v>3.0043050000000002E-2</v>
      </c>
      <c r="G67" s="2">
        <v>3.7412100000000004E-2</v>
      </c>
      <c r="H67" s="2">
        <v>4.3836399999999998E-2</v>
      </c>
      <c r="I67" s="2">
        <v>4.0813200000000001E-2</v>
      </c>
      <c r="J67" s="2">
        <v>3.0043050000000002E-2</v>
      </c>
      <c r="K67" s="2">
        <v>3.0609899999999999E-2</v>
      </c>
      <c r="L67" s="2">
        <v>4.7048549999999995E-2</v>
      </c>
      <c r="M67" s="2">
        <v>5.158335E-2</v>
      </c>
      <c r="N67" s="2">
        <v>2.9854100000000001E-2</v>
      </c>
      <c r="O67" s="2">
        <v>3.1365699999999996E-2</v>
      </c>
      <c r="P67" s="2">
        <v>4.4970099999999999E-2</v>
      </c>
      <c r="Q67" s="2">
        <v>3.1932549999999997E-2</v>
      </c>
      <c r="R67" s="2">
        <v>3.0798849999999996E-2</v>
      </c>
      <c r="S67" s="2">
        <v>2.87204E-2</v>
      </c>
      <c r="T67" s="2">
        <v>4.9693849999999998E-2</v>
      </c>
      <c r="U67" s="2">
        <v>3.0043050000000002E-2</v>
      </c>
      <c r="V67" s="2">
        <v>2.83425E-2</v>
      </c>
      <c r="W67" s="2">
        <v>3.2499399999999998E-2</v>
      </c>
      <c r="X67" s="2">
        <v>3.9301599999999999E-2</v>
      </c>
      <c r="Y67" s="2">
        <v>3.0420949999999999E-2</v>
      </c>
      <c r="Z67" s="2">
        <v>3.0609899999999999E-2</v>
      </c>
      <c r="AA67" s="2">
        <v>3.457785E-2</v>
      </c>
      <c r="AB67" s="2">
        <v>3.2499399999999998E-2</v>
      </c>
      <c r="AC67" s="2">
        <v>3.3444149999999999E-2</v>
      </c>
      <c r="AD67" s="2">
        <v>5.0638599999999999E-2</v>
      </c>
      <c r="AE67" s="2">
        <v>3.1932549999999997E-2</v>
      </c>
      <c r="AF67" s="2">
        <v>5.2528099999999994E-2</v>
      </c>
      <c r="AG67" s="2">
        <v>2.9854100000000001E-2</v>
      </c>
      <c r="AH67" s="2">
        <v>3.3255199999999999E-2</v>
      </c>
      <c r="AI67" s="2">
        <v>5.2717050000000001E-2</v>
      </c>
      <c r="AJ67" s="2">
        <v>3.1365699999999996E-2</v>
      </c>
      <c r="AK67" s="2">
        <v>2.9098300000000001E-2</v>
      </c>
      <c r="AL67" s="2">
        <v>3.7223149999999997E-2</v>
      </c>
      <c r="AM67" s="2">
        <v>4.2702699999999996E-2</v>
      </c>
      <c r="AN67" s="2">
        <v>2.8909349999999997E-2</v>
      </c>
      <c r="AO67" s="2">
        <v>6.2731399999999993E-2</v>
      </c>
      <c r="AP67" s="2">
        <v>5.3094950000000002E-2</v>
      </c>
      <c r="AQ67" s="2">
        <v>3.7601050000000004E-2</v>
      </c>
      <c r="AR67" s="2">
        <v>3.7601050000000004E-2</v>
      </c>
      <c r="AS67" s="2">
        <v>3.3255199999999999E-2</v>
      </c>
      <c r="AT67" s="2">
        <v>3.3444149999999999E-2</v>
      </c>
      <c r="AU67" s="2">
        <v>3.7601050000000004E-2</v>
      </c>
    </row>
    <row r="68" spans="1:47" x14ac:dyDescent="0.2">
      <c r="A68" s="3" t="s">
        <v>15</v>
      </c>
      <c r="B68" s="2">
        <v>2.6306999999999997E-2</v>
      </c>
      <c r="C68" s="2">
        <v>2.7330050000000002E-2</v>
      </c>
      <c r="D68" s="2">
        <v>2.674545E-2</v>
      </c>
      <c r="E68" s="2">
        <v>2.7037749999999999E-2</v>
      </c>
      <c r="F68" s="2">
        <v>2.8791549999999999E-2</v>
      </c>
      <c r="G68" s="2">
        <v>2.9522299999999998E-2</v>
      </c>
      <c r="H68" s="2">
        <v>2.8060799999999997E-2</v>
      </c>
      <c r="I68" s="2">
        <v>2.7914649999999999E-2</v>
      </c>
      <c r="J68" s="2">
        <v>2.6160849999999999E-2</v>
      </c>
      <c r="K68" s="2">
        <v>2.7037749999999999E-2</v>
      </c>
      <c r="L68" s="2">
        <v>3.3760649999999996E-2</v>
      </c>
      <c r="M68" s="2">
        <v>3.2445300000000003E-2</v>
      </c>
      <c r="N68" s="2">
        <v>2.7914649999999999E-2</v>
      </c>
      <c r="O68" s="2">
        <v>2.8791549999999999E-2</v>
      </c>
      <c r="P68" s="2">
        <v>2.7914649999999999E-2</v>
      </c>
      <c r="Q68" s="2">
        <v>2.6306999999999997E-2</v>
      </c>
      <c r="R68" s="2">
        <v>2.7914649999999999E-2</v>
      </c>
      <c r="S68" s="2">
        <v>2.5430099999999997E-2</v>
      </c>
      <c r="T68" s="2">
        <v>2.674545E-2</v>
      </c>
      <c r="U68" s="2">
        <v>2.6453150000000002E-2</v>
      </c>
      <c r="V68" s="2">
        <v>2.6014700000000002E-2</v>
      </c>
      <c r="W68" s="2">
        <v>2.6891600000000002E-2</v>
      </c>
      <c r="X68" s="2">
        <v>2.6453150000000002E-2</v>
      </c>
      <c r="Y68" s="2">
        <v>2.6014700000000002E-2</v>
      </c>
      <c r="Z68" s="2">
        <v>2.7768499999999998E-2</v>
      </c>
      <c r="AA68" s="2">
        <v>2.7768499999999998E-2</v>
      </c>
      <c r="AB68" s="2">
        <v>2.5576250000000002E-2</v>
      </c>
      <c r="AC68" s="2">
        <v>2.6014700000000002E-2</v>
      </c>
      <c r="AD68" s="2">
        <v>2.6306999999999997E-2</v>
      </c>
      <c r="AE68" s="2">
        <v>2.6453150000000002E-2</v>
      </c>
      <c r="AF68" s="2">
        <v>2.6014700000000002E-2</v>
      </c>
      <c r="AG68" s="2">
        <v>2.5576250000000002E-2</v>
      </c>
      <c r="AH68" s="2">
        <v>2.5430099999999997E-2</v>
      </c>
      <c r="AI68" s="2">
        <v>2.7037749999999999E-2</v>
      </c>
      <c r="AJ68" s="2">
        <v>2.6306999999999997E-2</v>
      </c>
      <c r="AK68" s="2">
        <v>2.5722400000000003E-2</v>
      </c>
      <c r="AL68" s="2">
        <v>2.6160849999999999E-2</v>
      </c>
      <c r="AM68" s="2">
        <v>2.7183899999999997E-2</v>
      </c>
      <c r="AN68" s="2">
        <v>2.5283949999999999E-2</v>
      </c>
      <c r="AO68" s="2">
        <v>2.6891600000000002E-2</v>
      </c>
      <c r="AP68" s="2">
        <v>2.4260900000000002E-2</v>
      </c>
      <c r="AQ68" s="2">
        <v>2.5868550000000001E-2</v>
      </c>
      <c r="AR68" s="2">
        <v>2.5576250000000002E-2</v>
      </c>
      <c r="AS68" s="2">
        <v>2.4699349999999998E-2</v>
      </c>
      <c r="AT68" s="2">
        <v>2.4699349999999998E-2</v>
      </c>
      <c r="AU68" s="2">
        <v>2.3676299999999997E-2</v>
      </c>
    </row>
    <row r="69" spans="1:47" x14ac:dyDescent="0.2">
      <c r="A69" s="3" t="s">
        <v>16</v>
      </c>
      <c r="B69" s="2">
        <v>0.23195594999999999</v>
      </c>
      <c r="C69" s="2">
        <v>0.40486154999999996</v>
      </c>
      <c r="D69" s="2">
        <v>0.23645869999999999</v>
      </c>
      <c r="E69" s="2">
        <v>0.48784079999999996</v>
      </c>
      <c r="F69" s="2">
        <v>0.37887424999999997</v>
      </c>
      <c r="G69" s="2">
        <v>0.32908670000000001</v>
      </c>
      <c r="H69" s="2">
        <v>0.40936429999999996</v>
      </c>
      <c r="I69" s="2">
        <v>0.42454500000000001</v>
      </c>
      <c r="J69" s="2">
        <v>0.34735500000000002</v>
      </c>
      <c r="K69" s="2">
        <v>0.42055685000000004</v>
      </c>
      <c r="L69" s="2">
        <v>0.34220899999999999</v>
      </c>
      <c r="M69" s="2">
        <v>0.29396525000000001</v>
      </c>
      <c r="N69" s="2">
        <v>0.34825554999999997</v>
      </c>
      <c r="O69" s="2">
        <v>0.35185775000000002</v>
      </c>
      <c r="P69" s="2">
        <v>0.35803294999999996</v>
      </c>
      <c r="Q69" s="2">
        <v>0.39444089999999998</v>
      </c>
      <c r="R69" s="2">
        <v>0.40884970000000004</v>
      </c>
      <c r="S69" s="2">
        <v>0.35623184999999996</v>
      </c>
      <c r="T69" s="2">
        <v>0.38196184999999999</v>
      </c>
      <c r="U69" s="2">
        <v>0.36369354999999998</v>
      </c>
      <c r="V69" s="2">
        <v>0.40589075000000002</v>
      </c>
      <c r="W69" s="2">
        <v>0.35829025000000003</v>
      </c>
      <c r="X69" s="2">
        <v>0.36498005</v>
      </c>
      <c r="Y69" s="2">
        <v>0.38016074999999999</v>
      </c>
      <c r="Z69" s="2">
        <v>0.33178835000000001</v>
      </c>
      <c r="AA69" s="2">
        <v>0.34310954999999999</v>
      </c>
      <c r="AB69" s="2">
        <v>0.4019026</v>
      </c>
      <c r="AC69" s="2">
        <v>0.39148195000000002</v>
      </c>
      <c r="AD69" s="2">
        <v>0.36600924999999995</v>
      </c>
      <c r="AE69" s="2">
        <v>0.37051199999999995</v>
      </c>
      <c r="AF69" s="2">
        <v>0.23491490000000001</v>
      </c>
      <c r="AG69" s="2">
        <v>0.39251114999999998</v>
      </c>
      <c r="AH69" s="2">
        <v>0.2657909</v>
      </c>
      <c r="AI69" s="2">
        <v>0.30078369999999999</v>
      </c>
      <c r="AJ69" s="2">
        <v>0.35738969999999998</v>
      </c>
      <c r="AK69" s="2">
        <v>0.38183319999999998</v>
      </c>
      <c r="AL69" s="2">
        <v>0.26167409999999997</v>
      </c>
      <c r="AM69" s="2">
        <v>0.27415315000000001</v>
      </c>
      <c r="AN69" s="2">
        <v>0.29242144999999997</v>
      </c>
      <c r="AO69" s="2">
        <v>0.34233764999999999</v>
      </c>
      <c r="AP69" s="2">
        <v>0.26656279999999999</v>
      </c>
      <c r="AQ69" s="2">
        <v>0.26154545000000001</v>
      </c>
      <c r="AR69" s="2">
        <v>0.26025894999999999</v>
      </c>
      <c r="AS69" s="2">
        <v>0.26270329999999997</v>
      </c>
      <c r="AT69" s="2">
        <v>0.34388144999999998</v>
      </c>
      <c r="AU69" s="2">
        <v>0.37347095000000002</v>
      </c>
    </row>
    <row r="70" spans="1:47" x14ac:dyDescent="0.2">
      <c r="A70" s="3" t="s">
        <v>17</v>
      </c>
      <c r="B70" s="2">
        <v>5.2164479999999992E-2</v>
      </c>
      <c r="C70" s="2">
        <v>6.4559999999999992E-2</v>
      </c>
      <c r="D70" s="2">
        <v>5.5134240000000001E-2</v>
      </c>
      <c r="E70" s="2">
        <v>6.6367679999999998E-2</v>
      </c>
      <c r="F70" s="2">
        <v>6.1073759999999998E-2</v>
      </c>
      <c r="G70" s="2">
        <v>5.8233119999999999E-2</v>
      </c>
      <c r="H70" s="2">
        <v>6.5205600000000002E-2</v>
      </c>
      <c r="I70" s="2">
        <v>6.1977599999999994E-2</v>
      </c>
      <c r="J70" s="2">
        <v>5.5134240000000001E-2</v>
      </c>
      <c r="K70" s="2">
        <v>6.0557279999999991E-2</v>
      </c>
      <c r="L70" s="2">
        <v>7.643904E-2</v>
      </c>
      <c r="M70" s="2">
        <v>7.5535199999999997E-2</v>
      </c>
      <c r="N70" s="2">
        <v>6.2752319999999986E-2</v>
      </c>
      <c r="O70" s="2">
        <v>6.1331999999999998E-2</v>
      </c>
      <c r="P70" s="2">
        <v>6.1977599999999994E-2</v>
      </c>
      <c r="Q70" s="2">
        <v>6.1977599999999994E-2</v>
      </c>
      <c r="R70" s="2">
        <v>6.6625919999999991E-2</v>
      </c>
      <c r="S70" s="2">
        <v>6.2752319999999986E-2</v>
      </c>
      <c r="T70" s="2">
        <v>6.3914399999999996E-2</v>
      </c>
      <c r="U70" s="2">
        <v>6.2881439999999997E-2</v>
      </c>
      <c r="V70" s="2">
        <v>6.4689119999999989E-2</v>
      </c>
      <c r="W70" s="2">
        <v>6.2623200000000004E-2</v>
      </c>
      <c r="X70" s="2">
        <v>6.4689119999999989E-2</v>
      </c>
      <c r="Y70" s="2">
        <v>6.4947359999999996E-2</v>
      </c>
      <c r="Z70" s="2">
        <v>6.184847999999999E-2</v>
      </c>
      <c r="AA70" s="2">
        <v>6.0428159999999995E-2</v>
      </c>
      <c r="AB70" s="2">
        <v>6.4430879999999996E-2</v>
      </c>
      <c r="AC70" s="2">
        <v>6.6625919999999991E-2</v>
      </c>
      <c r="AD70" s="2">
        <v>6.2623200000000004E-2</v>
      </c>
      <c r="AE70" s="2">
        <v>6.32688E-2</v>
      </c>
      <c r="AF70" s="2">
        <v>5.4876000000000001E-2</v>
      </c>
      <c r="AG70" s="2">
        <v>6.6496799999999995E-2</v>
      </c>
      <c r="AH70" s="2">
        <v>5.8233119999999999E-2</v>
      </c>
      <c r="AI70" s="2">
        <v>5.8491359999999992E-2</v>
      </c>
      <c r="AJ70" s="2">
        <v>6.210671999999999E-2</v>
      </c>
      <c r="AK70" s="2">
        <v>6.378528E-2</v>
      </c>
      <c r="AL70" s="2">
        <v>5.6296319999999997E-2</v>
      </c>
      <c r="AM70" s="2">
        <v>5.7974879999999999E-2</v>
      </c>
      <c r="AN70" s="2">
        <v>5.7071039999999996E-2</v>
      </c>
      <c r="AO70" s="2">
        <v>6.1590239999999997E-2</v>
      </c>
      <c r="AP70" s="2">
        <v>5.4876000000000001E-2</v>
      </c>
      <c r="AQ70" s="2">
        <v>5.8491359999999992E-2</v>
      </c>
      <c r="AR70" s="2">
        <v>5.8491359999999992E-2</v>
      </c>
      <c r="AS70" s="2">
        <v>5.642544E-2</v>
      </c>
      <c r="AT70" s="2">
        <v>6.1719360000000001E-2</v>
      </c>
      <c r="AU70" s="2">
        <v>6.2623200000000004E-2</v>
      </c>
    </row>
    <row r="71" spans="1:47" x14ac:dyDescent="0.2">
      <c r="A71" s="3" t="s">
        <v>18</v>
      </c>
      <c r="B71" s="2">
        <v>0.43262438000000003</v>
      </c>
      <c r="C71" s="2">
        <v>0.41421835999999995</v>
      </c>
      <c r="D71" s="2">
        <v>0.447714</v>
      </c>
      <c r="E71" s="2">
        <v>0.39630979999999993</v>
      </c>
      <c r="F71" s="2">
        <v>0.41935877999999999</v>
      </c>
      <c r="G71" s="2">
        <v>0.43146363999999993</v>
      </c>
      <c r="H71" s="2">
        <v>0.41189687999999997</v>
      </c>
      <c r="I71" s="2">
        <v>0.38818461999999998</v>
      </c>
      <c r="J71" s="2">
        <v>0.41156524</v>
      </c>
      <c r="K71" s="2">
        <v>0.39630979999999993</v>
      </c>
      <c r="L71" s="2">
        <v>0.55483371999999997</v>
      </c>
      <c r="M71" s="2">
        <v>0.56196397999999992</v>
      </c>
      <c r="N71" s="2">
        <v>0.53277965999999988</v>
      </c>
      <c r="O71" s="2">
        <v>0.52996071999999994</v>
      </c>
      <c r="P71" s="2">
        <v>0.51337871999999996</v>
      </c>
      <c r="Q71" s="2">
        <v>0.50757501999999999</v>
      </c>
      <c r="R71" s="2">
        <v>0.50143967999999994</v>
      </c>
      <c r="S71" s="2">
        <v>0.52614685999999999</v>
      </c>
      <c r="T71" s="2">
        <v>0.50243459999999995</v>
      </c>
      <c r="U71" s="2">
        <v>0.49895237999999997</v>
      </c>
      <c r="V71" s="2">
        <v>0.47540593999999997</v>
      </c>
      <c r="W71" s="2">
        <v>0.49596761999999994</v>
      </c>
      <c r="X71" s="2">
        <v>0.48916899999999996</v>
      </c>
      <c r="Y71" s="2">
        <v>0.48817407999999995</v>
      </c>
      <c r="Z71" s="2">
        <v>0.50757501999999999</v>
      </c>
      <c r="AA71" s="2">
        <v>0.50392698000000002</v>
      </c>
      <c r="AB71" s="2">
        <v>0.48054635999999995</v>
      </c>
      <c r="AC71" s="2">
        <v>0.48004889999999995</v>
      </c>
      <c r="AD71" s="2">
        <v>0.49563597999999998</v>
      </c>
      <c r="AE71" s="2">
        <v>0.49530434000000001</v>
      </c>
      <c r="AF71" s="2">
        <v>0.54057319999999998</v>
      </c>
      <c r="AG71" s="2">
        <v>0.48601842000000001</v>
      </c>
      <c r="AH71" s="2">
        <v>0.53642769999999995</v>
      </c>
      <c r="AI71" s="2">
        <v>0.50823829999999992</v>
      </c>
      <c r="AJ71" s="2">
        <v>0.49994729999999993</v>
      </c>
      <c r="AK71" s="2">
        <v>0.49099301999999995</v>
      </c>
      <c r="AL71" s="2">
        <v>0.54040737999999999</v>
      </c>
      <c r="AM71" s="2">
        <v>0.53062399999999998</v>
      </c>
      <c r="AN71" s="2">
        <v>0.47175789999999995</v>
      </c>
      <c r="AO71" s="2">
        <v>0.43560913999999995</v>
      </c>
      <c r="AP71" s="2">
        <v>0.46810985999999999</v>
      </c>
      <c r="AQ71" s="2">
        <v>0.48021471999999998</v>
      </c>
      <c r="AR71" s="2">
        <v>0.47955144</v>
      </c>
      <c r="AS71" s="2">
        <v>0.48170709999999994</v>
      </c>
      <c r="AT71" s="2">
        <v>0.45119621999999998</v>
      </c>
      <c r="AU71" s="2">
        <v>0.44290521999999999</v>
      </c>
    </row>
    <row r="72" spans="1:47" x14ac:dyDescent="0.2">
      <c r="A72" s="3" t="s">
        <v>19</v>
      </c>
      <c r="B72" s="2">
        <v>2.6304960000000002E-2</v>
      </c>
      <c r="C72" s="2">
        <v>2.4765840000000001E-2</v>
      </c>
      <c r="D72" s="2">
        <v>2.5605360000000001E-2</v>
      </c>
      <c r="E72" s="2">
        <v>2.3226719999999999E-2</v>
      </c>
      <c r="F72" s="2">
        <v>2.6304960000000002E-2</v>
      </c>
      <c r="G72" s="2">
        <v>2.5185599999999999E-2</v>
      </c>
      <c r="H72" s="2">
        <v>3.2881199999999999E-2</v>
      </c>
      <c r="I72" s="2">
        <v>3.120216E-2</v>
      </c>
      <c r="J72" s="2">
        <v>2.6025119999999999E-2</v>
      </c>
      <c r="K72" s="2">
        <v>2.5465440000000002E-2</v>
      </c>
      <c r="L72" s="2">
        <v>3.5259840000000001E-2</v>
      </c>
      <c r="M72" s="2">
        <v>3.693888E-2</v>
      </c>
      <c r="N72" s="2">
        <v>2.4625920000000003E-2</v>
      </c>
      <c r="O72" s="2">
        <v>2.6724719999999997E-2</v>
      </c>
      <c r="P72" s="2">
        <v>3.5819520000000001E-2</v>
      </c>
      <c r="Q72" s="2">
        <v>2.3226719999999999E-2</v>
      </c>
      <c r="R72" s="2">
        <v>2.4346079999999999E-2</v>
      </c>
      <c r="S72" s="2">
        <v>2.4625920000000003E-2</v>
      </c>
      <c r="T72" s="2">
        <v>3.2321519999999999E-2</v>
      </c>
      <c r="U72" s="2">
        <v>2.3926320000000001E-2</v>
      </c>
      <c r="V72" s="2">
        <v>2.4625920000000003E-2</v>
      </c>
      <c r="W72" s="2">
        <v>2.5605360000000001E-2</v>
      </c>
      <c r="X72" s="2">
        <v>3.0782399999999998E-2</v>
      </c>
      <c r="Y72" s="2">
        <v>2.4206160000000001E-2</v>
      </c>
      <c r="Z72" s="2">
        <v>2.5325520000000001E-2</v>
      </c>
      <c r="AA72" s="2">
        <v>2.7144480000000002E-2</v>
      </c>
      <c r="AB72" s="2">
        <v>2.4765840000000001E-2</v>
      </c>
      <c r="AC72" s="2">
        <v>2.9243279999999996E-2</v>
      </c>
      <c r="AD72" s="2">
        <v>3.036264E-2</v>
      </c>
      <c r="AE72" s="2">
        <v>2.4066239999999999E-2</v>
      </c>
      <c r="AF72" s="2">
        <v>3.63792E-2</v>
      </c>
      <c r="AG72" s="2">
        <v>2.4486000000000001E-2</v>
      </c>
      <c r="AH72" s="2">
        <v>2.3786400000000003E-2</v>
      </c>
      <c r="AI72" s="2">
        <v>3.7078800000000002E-2</v>
      </c>
      <c r="AJ72" s="2">
        <v>2.4206160000000001E-2</v>
      </c>
      <c r="AK72" s="2">
        <v>2.4206160000000001E-2</v>
      </c>
      <c r="AL72" s="2">
        <v>2.3786400000000003E-2</v>
      </c>
      <c r="AM72" s="2">
        <v>2.980296E-2</v>
      </c>
      <c r="AN72" s="2">
        <v>2.5465440000000002E-2</v>
      </c>
      <c r="AO72" s="2">
        <v>3.8897759999999997E-2</v>
      </c>
      <c r="AP72" s="2">
        <v>3.6099359999999997E-2</v>
      </c>
      <c r="AQ72" s="2">
        <v>2.5045679999999997E-2</v>
      </c>
      <c r="AR72" s="2">
        <v>2.5185599999999999E-2</v>
      </c>
      <c r="AS72" s="2">
        <v>2.2806959999999998E-2</v>
      </c>
      <c r="AT72" s="2">
        <v>2.700456E-2</v>
      </c>
      <c r="AU72" s="2">
        <v>2.5885199999999997E-2</v>
      </c>
    </row>
    <row r="73" spans="1:47" x14ac:dyDescent="0.2">
      <c r="A73" s="3" t="s">
        <v>20</v>
      </c>
      <c r="B73" s="2">
        <v>2.8577600000000002E-2</v>
      </c>
      <c r="C73" s="2">
        <v>0</v>
      </c>
      <c r="D73" s="2">
        <v>3.4239199999999997E-2</v>
      </c>
      <c r="E73" s="2">
        <v>3.2352000000000006E-2</v>
      </c>
      <c r="F73" s="2">
        <v>0</v>
      </c>
      <c r="G73" s="2">
        <v>0</v>
      </c>
      <c r="H73" s="2">
        <v>3.41044E-2</v>
      </c>
      <c r="I73" s="2">
        <v>3.1678000000000005E-2</v>
      </c>
      <c r="J73" s="2">
        <v>-3.2725396000000004</v>
      </c>
      <c r="K73" s="2">
        <v>0</v>
      </c>
      <c r="L73" s="2">
        <v>5.6211600000000007E-2</v>
      </c>
      <c r="M73" s="2">
        <v>5.8233600000000003E-2</v>
      </c>
      <c r="N73" s="2">
        <v>0</v>
      </c>
      <c r="O73" s="2">
        <v>0</v>
      </c>
      <c r="P73" s="2">
        <v>3.2891200000000002E-2</v>
      </c>
      <c r="Q73" s="2">
        <v>-1.3480000000000002E-4</v>
      </c>
      <c r="R73" s="2">
        <v>0</v>
      </c>
      <c r="S73" s="2">
        <v>0</v>
      </c>
      <c r="T73" s="2">
        <v>-2.6960000000000005E-4</v>
      </c>
      <c r="U73" s="2">
        <v>0</v>
      </c>
      <c r="V73" s="2">
        <v>0</v>
      </c>
      <c r="W73" s="2">
        <v>-1.3480000000000002E-4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-4.0440000000000002E-4</v>
      </c>
      <c r="AQ73" s="2">
        <v>0</v>
      </c>
      <c r="AR73" s="2">
        <v>0</v>
      </c>
      <c r="AS73" s="2">
        <v>0</v>
      </c>
      <c r="AT73" s="2">
        <v>0</v>
      </c>
      <c r="AU73" s="2">
        <v>-1.7769336000000002</v>
      </c>
    </row>
    <row r="74" spans="1:47" x14ac:dyDescent="0.2">
      <c r="A74" s="3" t="s">
        <v>21</v>
      </c>
      <c r="B74" s="2">
        <v>1.7346239999999999E-2</v>
      </c>
      <c r="C74" s="2">
        <v>1.722578E-2</v>
      </c>
      <c r="D74" s="2">
        <v>1.9394059999999998E-2</v>
      </c>
      <c r="E74" s="2">
        <v>1.782808E-2</v>
      </c>
      <c r="F74" s="2">
        <v>1.7466699999999998E-2</v>
      </c>
      <c r="G74" s="2">
        <v>0</v>
      </c>
      <c r="H74" s="2">
        <v>1.8671299999999998E-2</v>
      </c>
      <c r="I74" s="2">
        <v>1.722578E-2</v>
      </c>
      <c r="J74" s="2">
        <v>1.6141639999999999E-2</v>
      </c>
      <c r="K74" s="2">
        <v>1.6984859999999997E-2</v>
      </c>
      <c r="L74" s="2">
        <v>3.3728799999999996E-2</v>
      </c>
      <c r="M74" s="2">
        <v>3.3849259999999999E-2</v>
      </c>
      <c r="N74" s="2">
        <v>1.6984859999999997E-2</v>
      </c>
      <c r="O74" s="2">
        <v>1.6743939999999999E-2</v>
      </c>
      <c r="P74" s="2">
        <v>1.782808E-2</v>
      </c>
      <c r="Q74" s="2">
        <v>-1.2046E-4</v>
      </c>
      <c r="R74" s="2">
        <v>1.7466699999999998E-2</v>
      </c>
      <c r="S74" s="2">
        <v>1.6743939999999999E-2</v>
      </c>
      <c r="T74" s="2">
        <v>1.8912219999999997E-2</v>
      </c>
      <c r="U74" s="2">
        <v>1.710532E-2</v>
      </c>
      <c r="V74" s="2">
        <v>1.710532E-2</v>
      </c>
      <c r="W74" s="2">
        <v>0</v>
      </c>
      <c r="X74" s="2">
        <v>1.6743939999999999E-2</v>
      </c>
      <c r="Y74" s="2">
        <v>1.710532E-2</v>
      </c>
      <c r="Z74" s="2">
        <v>1.6864399999999998E-2</v>
      </c>
      <c r="AA74" s="2">
        <v>1.6743939999999999E-2</v>
      </c>
      <c r="AB74" s="2">
        <v>1.722578E-2</v>
      </c>
      <c r="AC74" s="2">
        <v>1.6743939999999999E-2</v>
      </c>
      <c r="AD74" s="2">
        <v>-1.2046E-4</v>
      </c>
      <c r="AE74" s="2">
        <v>0</v>
      </c>
      <c r="AF74" s="2">
        <v>1.7948539999999999E-2</v>
      </c>
      <c r="AG74" s="2">
        <v>-9.6367999999999996E-4</v>
      </c>
      <c r="AH74" s="2">
        <v>1.6262099999999998E-2</v>
      </c>
      <c r="AI74" s="2">
        <v>1.9273599999999998E-2</v>
      </c>
      <c r="AJ74" s="2">
        <v>1.6984859999999997E-2</v>
      </c>
      <c r="AK74" s="2">
        <v>-2.4091999999999999E-4</v>
      </c>
      <c r="AL74" s="2">
        <v>1.6864399999999998E-2</v>
      </c>
      <c r="AM74" s="2">
        <v>1.6864399999999998E-2</v>
      </c>
      <c r="AN74" s="2">
        <v>1.650302E-2</v>
      </c>
      <c r="AO74" s="2">
        <v>1.9273599999999998E-2</v>
      </c>
      <c r="AP74" s="2">
        <v>1.7346239999999999E-2</v>
      </c>
      <c r="AQ74" s="2">
        <v>1.6743939999999999E-2</v>
      </c>
      <c r="AR74" s="2">
        <v>1.650302E-2</v>
      </c>
      <c r="AS74" s="2">
        <v>1.6984859999999997E-2</v>
      </c>
      <c r="AT74" s="2">
        <v>1.6743939999999999E-2</v>
      </c>
      <c r="AU74" s="2">
        <v>1.6864399999999998E-2</v>
      </c>
    </row>
    <row r="75" spans="1:47" x14ac:dyDescent="0.2">
      <c r="A75" s="3" t="s">
        <v>22</v>
      </c>
      <c r="B75" s="2">
        <v>3.8040560000000001E-2</v>
      </c>
      <c r="C75" s="2">
        <v>4.7894439999999996E-2</v>
      </c>
      <c r="D75" s="2">
        <v>3.66656E-2</v>
      </c>
      <c r="E75" s="2">
        <v>5.4081759999999993E-2</v>
      </c>
      <c r="F75" s="2">
        <v>3.6894759999999999E-2</v>
      </c>
      <c r="G75" s="2">
        <v>4.2852920000000003E-2</v>
      </c>
      <c r="H75" s="2">
        <v>4.537368E-2</v>
      </c>
      <c r="I75" s="2">
        <v>4.69778E-2</v>
      </c>
      <c r="J75" s="2">
        <v>3.483232E-2</v>
      </c>
      <c r="K75" s="2">
        <v>4.9040239999999992E-2</v>
      </c>
      <c r="L75" s="2">
        <v>5.7977479999999998E-2</v>
      </c>
      <c r="M75" s="2">
        <v>5.4998399999999996E-2</v>
      </c>
      <c r="N75" s="2">
        <v>3.7353079999999997E-2</v>
      </c>
      <c r="O75" s="2">
        <v>3.5748959999999996E-2</v>
      </c>
      <c r="P75" s="2">
        <v>5.1790159999999995E-2</v>
      </c>
      <c r="Q75" s="2">
        <v>5.4998399999999996E-2</v>
      </c>
      <c r="R75" s="2">
        <v>5.751916E-2</v>
      </c>
      <c r="S75" s="2">
        <v>4.0561319999999998E-2</v>
      </c>
      <c r="T75" s="2">
        <v>5.0186039999999994E-2</v>
      </c>
      <c r="U75" s="2">
        <v>3.8957199999999997E-2</v>
      </c>
      <c r="V75" s="2">
        <v>4.6748640000000001E-2</v>
      </c>
      <c r="W75" s="2">
        <v>4.170712E-2</v>
      </c>
      <c r="X75" s="2">
        <v>4.4457039999999996E-2</v>
      </c>
      <c r="Y75" s="2">
        <v>4.1248799999999995E-2</v>
      </c>
      <c r="Z75" s="2">
        <v>3.9186359999999996E-2</v>
      </c>
      <c r="AA75" s="2">
        <v>4.4686199999999995E-2</v>
      </c>
      <c r="AB75" s="2">
        <v>4.1477960000000001E-2</v>
      </c>
      <c r="AC75" s="2">
        <v>4.9727719999999996E-2</v>
      </c>
      <c r="AD75" s="2">
        <v>4.1477960000000001E-2</v>
      </c>
      <c r="AE75" s="2">
        <v>4.3540399999999993E-2</v>
      </c>
      <c r="AF75" s="2">
        <v>4.5144519999999994E-2</v>
      </c>
      <c r="AG75" s="2">
        <v>4.2852920000000003E-2</v>
      </c>
      <c r="AH75" s="2">
        <v>4.5602839999999999E-2</v>
      </c>
      <c r="AI75" s="2">
        <v>5.0186039999999994E-2</v>
      </c>
      <c r="AJ75" s="2">
        <v>3.7582240000000003E-2</v>
      </c>
      <c r="AK75" s="2">
        <v>4.4227879999999997E-2</v>
      </c>
      <c r="AL75" s="2">
        <v>5.4081759999999993E-2</v>
      </c>
      <c r="AM75" s="2">
        <v>5.3165119999999996E-2</v>
      </c>
      <c r="AN75" s="2">
        <v>3.8957199999999997E-2</v>
      </c>
      <c r="AO75" s="2">
        <v>4.2394599999999998E-2</v>
      </c>
      <c r="AP75" s="2">
        <v>4.8581920000000001E-2</v>
      </c>
      <c r="AQ75" s="2">
        <v>4.0790479999999997E-2</v>
      </c>
      <c r="AR75" s="2">
        <v>4.0790479999999997E-2</v>
      </c>
      <c r="AS75" s="2">
        <v>4.4915359999999994E-2</v>
      </c>
      <c r="AT75" s="2">
        <v>4.170712E-2</v>
      </c>
      <c r="AU75" s="2">
        <v>4.8811079999999993E-2</v>
      </c>
    </row>
    <row r="76" spans="1:47" x14ac:dyDescent="0.2">
      <c r="A76" s="3" t="s">
        <v>23</v>
      </c>
      <c r="B76" s="2">
        <v>6.7824250000000003E-2</v>
      </c>
      <c r="C76" s="2">
        <v>7.3296E-2</v>
      </c>
      <c r="D76" s="2">
        <v>-35.646924249999998</v>
      </c>
      <c r="E76" s="2">
        <v>0</v>
      </c>
      <c r="F76" s="2">
        <v>7.215075E-2</v>
      </c>
      <c r="G76" s="2">
        <v>-1.2725E-4</v>
      </c>
      <c r="H76" s="2">
        <v>7.25325E-2</v>
      </c>
      <c r="I76" s="2">
        <v>0</v>
      </c>
      <c r="J76" s="2">
        <v>-6.3624999999999999E-4</v>
      </c>
      <c r="K76" s="2">
        <v>6.8969499999999989E-2</v>
      </c>
      <c r="L76" s="2">
        <v>0</v>
      </c>
      <c r="M76" s="2">
        <v>0</v>
      </c>
      <c r="N76" s="2">
        <v>7.3423249999999995E-2</v>
      </c>
      <c r="O76" s="2">
        <v>7.5586500000000001E-2</v>
      </c>
      <c r="P76" s="2">
        <v>0</v>
      </c>
      <c r="Q76" s="2">
        <v>7.6858999999999997E-2</v>
      </c>
      <c r="R76" s="2">
        <v>7.40595E-2</v>
      </c>
      <c r="S76" s="2">
        <v>-1.2725E-4</v>
      </c>
      <c r="T76" s="2">
        <v>0</v>
      </c>
      <c r="U76" s="2">
        <v>7.8004249999999997E-2</v>
      </c>
      <c r="V76" s="2">
        <v>0</v>
      </c>
      <c r="W76" s="2">
        <v>-1.2725E-4</v>
      </c>
      <c r="X76" s="2">
        <v>7.5459249999999992E-2</v>
      </c>
      <c r="Y76" s="2">
        <v>7.6095499999999996E-2</v>
      </c>
      <c r="Z76" s="2">
        <v>-1.2725E-4</v>
      </c>
      <c r="AA76" s="2">
        <v>7.4314000000000005E-2</v>
      </c>
      <c r="AB76" s="2">
        <v>-1.2725E-4</v>
      </c>
      <c r="AC76" s="2">
        <v>0</v>
      </c>
      <c r="AD76" s="2">
        <v>7.6858999999999997E-2</v>
      </c>
      <c r="AE76" s="2">
        <v>0</v>
      </c>
      <c r="AF76" s="2">
        <v>7.367775E-2</v>
      </c>
      <c r="AG76" s="2">
        <v>7.6731750000000001E-2</v>
      </c>
      <c r="AH76" s="2">
        <v>7.240524999999999E-2</v>
      </c>
      <c r="AI76" s="2">
        <v>-1.2725E-4</v>
      </c>
      <c r="AJ76" s="2">
        <v>7.4823000000000001E-2</v>
      </c>
      <c r="AK76" s="2">
        <v>-1.2725E-4</v>
      </c>
      <c r="AL76" s="2">
        <v>-1.2725E-4</v>
      </c>
      <c r="AM76" s="2">
        <v>7.4568499999999996E-2</v>
      </c>
      <c r="AN76" s="2">
        <v>7.291425E-2</v>
      </c>
      <c r="AO76" s="2">
        <v>7.5713749999999996E-2</v>
      </c>
      <c r="AP76" s="2">
        <v>7.3423249999999995E-2</v>
      </c>
      <c r="AQ76" s="2">
        <v>-2.5450000000000001E-4</v>
      </c>
      <c r="AR76" s="2">
        <v>7.3932249999999991E-2</v>
      </c>
      <c r="AS76" s="2">
        <v>7.5077499999999991E-2</v>
      </c>
      <c r="AT76" s="2">
        <v>7.5077499999999991E-2</v>
      </c>
      <c r="AU76" s="2">
        <v>0</v>
      </c>
    </row>
    <row r="77" spans="1:47" x14ac:dyDescent="0.2">
      <c r="A77" s="3" t="s">
        <v>24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/>
      <c r="AO77" s="2"/>
      <c r="AP77" s="2"/>
      <c r="AQ77" s="2"/>
      <c r="AR77" s="2"/>
      <c r="AS77" s="2"/>
      <c r="AT77" s="2"/>
      <c r="AU77" s="2"/>
    </row>
    <row r="78" spans="1:47" x14ac:dyDescent="0.2">
      <c r="A78" s="3" t="s">
        <v>25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6.6499450000000002E-2</v>
      </c>
      <c r="O78" s="2">
        <v>0</v>
      </c>
      <c r="P78" s="2">
        <v>-1.2715E-4</v>
      </c>
      <c r="Q78" s="2">
        <v>6.6880900000000007E-2</v>
      </c>
      <c r="R78" s="2">
        <v>6.8533850000000007E-2</v>
      </c>
      <c r="S78" s="2">
        <v>6.4592200000000002E-2</v>
      </c>
      <c r="T78" s="2">
        <v>6.7262350000000012E-2</v>
      </c>
      <c r="U78" s="2">
        <v>-1.2715E-4</v>
      </c>
      <c r="V78" s="2">
        <v>6.8406700000000001E-2</v>
      </c>
      <c r="W78" s="2">
        <v>6.7262350000000012E-2</v>
      </c>
      <c r="X78" s="2">
        <v>0</v>
      </c>
      <c r="Y78" s="2">
        <v>6.8279549999999994E-2</v>
      </c>
      <c r="Z78" s="2">
        <v>6.8025250000000009E-2</v>
      </c>
      <c r="AA78" s="2">
        <v>6.9423900000000011E-2</v>
      </c>
      <c r="AB78" s="2">
        <v>6.8661E-2</v>
      </c>
      <c r="AC78" s="2">
        <v>6.5990850000000004E-2</v>
      </c>
      <c r="AD78" s="2">
        <v>6.6372300000000009E-2</v>
      </c>
      <c r="AE78" s="2">
        <v>-2.543E-4</v>
      </c>
      <c r="AF78" s="2">
        <v>6.3702149999999999E-2</v>
      </c>
      <c r="AG78" s="2">
        <v>0</v>
      </c>
      <c r="AH78" s="2">
        <v>-1.2715E-4</v>
      </c>
      <c r="AI78" s="2">
        <v>0</v>
      </c>
      <c r="AJ78" s="2">
        <v>-2.543E-4</v>
      </c>
      <c r="AK78" s="2">
        <v>6.8279549999999994E-2</v>
      </c>
      <c r="AL78" s="2">
        <v>-1.2715E-4</v>
      </c>
      <c r="AM78" s="2">
        <v>-2.543E-4</v>
      </c>
      <c r="AN78" s="2"/>
      <c r="AO78" s="2"/>
      <c r="AP78" s="2"/>
      <c r="AQ78" s="2"/>
      <c r="AR78" s="2"/>
      <c r="AS78" s="2"/>
      <c r="AT78" s="2"/>
      <c r="AU78" s="2"/>
    </row>
    <row r="79" spans="1:47" x14ac:dyDescent="0.2">
      <c r="A79" s="3" t="s">
        <v>26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0.15898960000000001</v>
      </c>
      <c r="M79" s="2">
        <v>0.17048955000000002</v>
      </c>
      <c r="N79" s="2">
        <v>4.4325049999999998E-2</v>
      </c>
      <c r="O79" s="2">
        <v>0</v>
      </c>
      <c r="P79" s="2">
        <v>0</v>
      </c>
      <c r="Q79" s="2">
        <v>0</v>
      </c>
      <c r="R79" s="2">
        <v>0</v>
      </c>
      <c r="S79" s="2">
        <v>-1.1165000000000002E-4</v>
      </c>
      <c r="T79" s="2">
        <v>4.5329899999999999E-2</v>
      </c>
      <c r="U79" s="2">
        <v>0</v>
      </c>
      <c r="V79" s="2">
        <v>4.59998E-2</v>
      </c>
      <c r="W79" s="2">
        <v>-3.3494999999999998E-4</v>
      </c>
      <c r="X79" s="2">
        <v>0</v>
      </c>
      <c r="Y79" s="2">
        <v>4.5329899999999999E-2</v>
      </c>
      <c r="Z79" s="2">
        <v>0</v>
      </c>
      <c r="AA79" s="2">
        <v>-1.1165000000000002E-4</v>
      </c>
      <c r="AB79" s="2">
        <v>-1.1165000000000002E-4</v>
      </c>
      <c r="AC79" s="2">
        <v>4.7116300000000007E-2</v>
      </c>
      <c r="AD79" s="2">
        <v>0</v>
      </c>
      <c r="AE79" s="2">
        <v>4.5441550000000004E-2</v>
      </c>
      <c r="AF79" s="2">
        <v>4.4883300000000001E-2</v>
      </c>
      <c r="AG79" s="2">
        <v>4.5218250000000001E-2</v>
      </c>
      <c r="AH79" s="2">
        <v>0</v>
      </c>
      <c r="AI79" s="2">
        <v>0</v>
      </c>
      <c r="AJ79" s="2">
        <v>-1.1165000000000002E-4</v>
      </c>
      <c r="AK79" s="2">
        <v>0</v>
      </c>
      <c r="AL79" s="2">
        <v>-3.3494999999999998E-4</v>
      </c>
      <c r="AM79" s="2">
        <v>4.5218250000000001E-2</v>
      </c>
      <c r="AN79" s="2">
        <v>4.5218250000000001E-2</v>
      </c>
      <c r="AO79" s="2">
        <v>4.5776500000000005E-2</v>
      </c>
      <c r="AP79" s="2">
        <v>-1.1165000000000002E-4</v>
      </c>
      <c r="AQ79" s="2">
        <v>0</v>
      </c>
      <c r="AR79" s="2">
        <v>4.4883300000000001E-2</v>
      </c>
      <c r="AS79" s="2">
        <v>4.5218250000000001E-2</v>
      </c>
      <c r="AT79" s="2">
        <v>4.59998E-2</v>
      </c>
      <c r="AU79" s="2">
        <v>0</v>
      </c>
    </row>
    <row r="81" spans="1:47" x14ac:dyDescent="0.2">
      <c r="A81" s="4" t="s">
        <v>52</v>
      </c>
    </row>
    <row r="82" spans="1:47" x14ac:dyDescent="0.2">
      <c r="A82" s="3" t="s">
        <v>29</v>
      </c>
      <c r="B82" t="s">
        <v>53</v>
      </c>
      <c r="C82" t="s">
        <v>53</v>
      </c>
      <c r="D82" t="s">
        <v>53</v>
      </c>
      <c r="E82" t="s">
        <v>53</v>
      </c>
      <c r="F82" t="s">
        <v>53</v>
      </c>
      <c r="G82" t="s">
        <v>53</v>
      </c>
      <c r="H82" t="s">
        <v>53</v>
      </c>
      <c r="I82" t="s">
        <v>53</v>
      </c>
      <c r="J82" t="s">
        <v>53</v>
      </c>
      <c r="K82" t="s">
        <v>53</v>
      </c>
      <c r="L82" t="s">
        <v>71</v>
      </c>
      <c r="M82" t="s">
        <v>71</v>
      </c>
      <c r="N82" t="s">
        <v>53</v>
      </c>
      <c r="O82" t="s">
        <v>53</v>
      </c>
      <c r="P82" t="s">
        <v>53</v>
      </c>
      <c r="Q82" t="s">
        <v>53</v>
      </c>
      <c r="R82" t="s">
        <v>53</v>
      </c>
      <c r="S82" t="s">
        <v>53</v>
      </c>
      <c r="T82" t="s">
        <v>53</v>
      </c>
      <c r="U82" s="5" t="s">
        <v>53</v>
      </c>
      <c r="V82" s="5" t="s">
        <v>53</v>
      </c>
      <c r="W82" s="5" t="s">
        <v>53</v>
      </c>
      <c r="X82" s="5" t="s">
        <v>53</v>
      </c>
      <c r="Y82" s="5" t="s">
        <v>53</v>
      </c>
      <c r="Z82" s="5" t="s">
        <v>53</v>
      </c>
      <c r="AA82" s="5" t="s">
        <v>53</v>
      </c>
      <c r="AB82" s="5" t="s">
        <v>53</v>
      </c>
      <c r="AC82" s="5" t="s">
        <v>53</v>
      </c>
      <c r="AD82" s="5" t="s">
        <v>53</v>
      </c>
      <c r="AE82" s="5" t="s">
        <v>53</v>
      </c>
      <c r="AF82" s="5" t="s">
        <v>53</v>
      </c>
      <c r="AG82" s="5" t="s">
        <v>53</v>
      </c>
      <c r="AH82" s="5" t="s">
        <v>53</v>
      </c>
      <c r="AI82" s="5" t="s">
        <v>53</v>
      </c>
      <c r="AJ82" s="5" t="s">
        <v>53</v>
      </c>
      <c r="AK82" s="5" t="s">
        <v>53</v>
      </c>
      <c r="AL82" s="5" t="s">
        <v>53</v>
      </c>
      <c r="AM82" s="5" t="s">
        <v>53</v>
      </c>
      <c r="AN82" t="s">
        <v>185</v>
      </c>
      <c r="AO82" t="s">
        <v>185</v>
      </c>
      <c r="AP82" t="s">
        <v>185</v>
      </c>
      <c r="AQ82" t="s">
        <v>185</v>
      </c>
      <c r="AR82" t="s">
        <v>185</v>
      </c>
      <c r="AS82" t="s">
        <v>185</v>
      </c>
      <c r="AT82" t="s">
        <v>185</v>
      </c>
      <c r="AU82" t="s">
        <v>185</v>
      </c>
    </row>
    <row r="83" spans="1:47" x14ac:dyDescent="0.2">
      <c r="A83" s="3" t="s">
        <v>30</v>
      </c>
      <c r="B83" t="s">
        <v>54</v>
      </c>
      <c r="C83" t="s">
        <v>54</v>
      </c>
      <c r="D83" t="s">
        <v>54</v>
      </c>
      <c r="E83" t="s">
        <v>54</v>
      </c>
      <c r="F83" t="s">
        <v>54</v>
      </c>
      <c r="G83" t="s">
        <v>54</v>
      </c>
      <c r="H83" t="s">
        <v>54</v>
      </c>
      <c r="I83" t="s">
        <v>54</v>
      </c>
      <c r="J83" t="s">
        <v>54</v>
      </c>
      <c r="K83" t="s">
        <v>54</v>
      </c>
      <c r="L83" t="s">
        <v>54</v>
      </c>
      <c r="M83" t="s">
        <v>54</v>
      </c>
      <c r="N83" t="s">
        <v>54</v>
      </c>
      <c r="O83" t="s">
        <v>54</v>
      </c>
      <c r="P83" t="s">
        <v>54</v>
      </c>
      <c r="Q83" t="s">
        <v>54</v>
      </c>
      <c r="R83" t="s">
        <v>54</v>
      </c>
      <c r="S83" t="s">
        <v>54</v>
      </c>
      <c r="T83" t="s">
        <v>54</v>
      </c>
      <c r="U83" s="5" t="s">
        <v>54</v>
      </c>
      <c r="V83" s="5" t="s">
        <v>54</v>
      </c>
      <c r="W83" s="5" t="s">
        <v>54</v>
      </c>
      <c r="X83" s="5" t="s">
        <v>54</v>
      </c>
      <c r="Y83" s="5" t="s">
        <v>54</v>
      </c>
      <c r="Z83" s="5" t="s">
        <v>54</v>
      </c>
      <c r="AA83" s="5" t="s">
        <v>54</v>
      </c>
      <c r="AB83" s="5" t="s">
        <v>54</v>
      </c>
      <c r="AC83" s="5" t="s">
        <v>54</v>
      </c>
      <c r="AD83" s="5" t="s">
        <v>54</v>
      </c>
      <c r="AE83" s="5" t="s">
        <v>54</v>
      </c>
      <c r="AF83" s="5" t="s">
        <v>54</v>
      </c>
      <c r="AG83" s="5" t="s">
        <v>54</v>
      </c>
      <c r="AH83" s="5" t="s">
        <v>54</v>
      </c>
      <c r="AI83" s="5" t="s">
        <v>54</v>
      </c>
      <c r="AJ83" s="5" t="s">
        <v>54</v>
      </c>
      <c r="AK83" s="5" t="s">
        <v>54</v>
      </c>
      <c r="AL83" s="5" t="s">
        <v>54</v>
      </c>
      <c r="AM83" s="5" t="s">
        <v>54</v>
      </c>
      <c r="AN83" t="s">
        <v>186</v>
      </c>
      <c r="AO83" t="s">
        <v>186</v>
      </c>
      <c r="AP83" t="s">
        <v>186</v>
      </c>
      <c r="AQ83" t="s">
        <v>186</v>
      </c>
      <c r="AR83" t="s">
        <v>186</v>
      </c>
      <c r="AS83" t="s">
        <v>186</v>
      </c>
      <c r="AT83" t="s">
        <v>186</v>
      </c>
      <c r="AU83" t="s">
        <v>186</v>
      </c>
    </row>
    <row r="84" spans="1:47" x14ac:dyDescent="0.2">
      <c r="A84" s="3" t="s">
        <v>31</v>
      </c>
      <c r="B84" t="s">
        <v>57</v>
      </c>
      <c r="C84" t="s">
        <v>57</v>
      </c>
      <c r="D84" t="s">
        <v>57</v>
      </c>
      <c r="E84" t="s">
        <v>57</v>
      </c>
      <c r="F84" t="s">
        <v>57</v>
      </c>
      <c r="G84" t="s">
        <v>57</v>
      </c>
      <c r="H84" t="s">
        <v>57</v>
      </c>
      <c r="I84" t="s">
        <v>57</v>
      </c>
      <c r="J84" t="s">
        <v>57</v>
      </c>
      <c r="K84" t="s">
        <v>57</v>
      </c>
      <c r="L84" t="s">
        <v>57</v>
      </c>
      <c r="M84" t="s">
        <v>57</v>
      </c>
      <c r="N84" t="s">
        <v>57</v>
      </c>
      <c r="O84" t="s">
        <v>57</v>
      </c>
      <c r="P84" t="s">
        <v>57</v>
      </c>
      <c r="Q84" s="5" t="s">
        <v>126</v>
      </c>
      <c r="R84" t="s">
        <v>57</v>
      </c>
      <c r="S84" t="s">
        <v>57</v>
      </c>
      <c r="T84" t="s">
        <v>57</v>
      </c>
      <c r="U84" s="5" t="s">
        <v>57</v>
      </c>
      <c r="V84" s="5" t="s">
        <v>57</v>
      </c>
      <c r="W84" s="5" t="s">
        <v>57</v>
      </c>
      <c r="X84" s="5" t="s">
        <v>57</v>
      </c>
      <c r="Y84" s="5" t="s">
        <v>57</v>
      </c>
      <c r="Z84" s="5" t="s">
        <v>57</v>
      </c>
      <c r="AA84" s="5" t="s">
        <v>57</v>
      </c>
      <c r="AB84" s="5" t="s">
        <v>57</v>
      </c>
      <c r="AC84" s="5" t="s">
        <v>57</v>
      </c>
      <c r="AD84" s="5" t="s">
        <v>57</v>
      </c>
      <c r="AE84" s="5" t="s">
        <v>57</v>
      </c>
      <c r="AF84" s="5" t="s">
        <v>57</v>
      </c>
      <c r="AG84" s="5" t="s">
        <v>57</v>
      </c>
      <c r="AH84" s="5" t="s">
        <v>57</v>
      </c>
      <c r="AI84" s="5" t="s">
        <v>57</v>
      </c>
      <c r="AJ84" s="5" t="s">
        <v>57</v>
      </c>
      <c r="AK84" s="5" t="s">
        <v>57</v>
      </c>
      <c r="AL84" s="5" t="s">
        <v>57</v>
      </c>
      <c r="AM84" s="5" t="s">
        <v>57</v>
      </c>
      <c r="AN84" t="s">
        <v>189</v>
      </c>
      <c r="AO84" t="s">
        <v>189</v>
      </c>
      <c r="AP84" t="s">
        <v>189</v>
      </c>
      <c r="AQ84" t="s">
        <v>189</v>
      </c>
      <c r="AR84" t="s">
        <v>189</v>
      </c>
      <c r="AS84" t="s">
        <v>189</v>
      </c>
      <c r="AT84" t="s">
        <v>189</v>
      </c>
      <c r="AU84" t="s">
        <v>189</v>
      </c>
    </row>
    <row r="85" spans="1:47" x14ac:dyDescent="0.2">
      <c r="A85" s="3" t="s">
        <v>32</v>
      </c>
      <c r="B85" t="s">
        <v>55</v>
      </c>
      <c r="C85" t="s">
        <v>55</v>
      </c>
      <c r="D85" t="s">
        <v>55</v>
      </c>
      <c r="E85" t="s">
        <v>55</v>
      </c>
      <c r="F85" t="s">
        <v>55</v>
      </c>
      <c r="G85" t="s">
        <v>55</v>
      </c>
      <c r="H85" t="s">
        <v>55</v>
      </c>
      <c r="I85" t="s">
        <v>55</v>
      </c>
      <c r="J85" t="s">
        <v>55</v>
      </c>
      <c r="K85" t="s">
        <v>55</v>
      </c>
      <c r="L85" t="s">
        <v>55</v>
      </c>
      <c r="M85" t="s">
        <v>55</v>
      </c>
      <c r="N85" t="s">
        <v>55</v>
      </c>
      <c r="O85" t="s">
        <v>55</v>
      </c>
      <c r="P85" t="s">
        <v>55</v>
      </c>
      <c r="Q85" t="s">
        <v>55</v>
      </c>
      <c r="R85" t="s">
        <v>55</v>
      </c>
      <c r="S85" t="s">
        <v>55</v>
      </c>
      <c r="T85" t="s">
        <v>55</v>
      </c>
      <c r="U85" s="5" t="s">
        <v>55</v>
      </c>
      <c r="V85" s="5" t="s">
        <v>55</v>
      </c>
      <c r="W85" s="5" t="s">
        <v>55</v>
      </c>
      <c r="X85" s="5" t="s">
        <v>55</v>
      </c>
      <c r="Y85" s="5" t="s">
        <v>55</v>
      </c>
      <c r="Z85" s="5" t="s">
        <v>55</v>
      </c>
      <c r="AA85" s="5" t="s">
        <v>55</v>
      </c>
      <c r="AB85" s="5" t="s">
        <v>55</v>
      </c>
      <c r="AC85" s="5" t="s">
        <v>55</v>
      </c>
      <c r="AD85" s="5" t="s">
        <v>55</v>
      </c>
      <c r="AE85" s="5" t="s">
        <v>55</v>
      </c>
      <c r="AF85" s="5" t="s">
        <v>55</v>
      </c>
      <c r="AG85" s="5" t="s">
        <v>55</v>
      </c>
      <c r="AH85" s="5" t="s">
        <v>55</v>
      </c>
      <c r="AI85" s="5" t="s">
        <v>55</v>
      </c>
      <c r="AJ85" s="5" t="s">
        <v>55</v>
      </c>
      <c r="AK85" s="5" t="s">
        <v>55</v>
      </c>
      <c r="AL85" s="5" t="s">
        <v>55</v>
      </c>
      <c r="AM85" s="5" t="s">
        <v>55</v>
      </c>
      <c r="AN85" t="s">
        <v>187</v>
      </c>
      <c r="AO85" t="s">
        <v>187</v>
      </c>
      <c r="AP85" t="s">
        <v>187</v>
      </c>
      <c r="AQ85" t="s">
        <v>187</v>
      </c>
      <c r="AR85" t="s">
        <v>187</v>
      </c>
      <c r="AS85" t="s">
        <v>187</v>
      </c>
      <c r="AT85" t="s">
        <v>187</v>
      </c>
      <c r="AU85" t="s">
        <v>187</v>
      </c>
    </row>
    <row r="86" spans="1:47" x14ac:dyDescent="0.2">
      <c r="A86" s="3" t="s">
        <v>33</v>
      </c>
      <c r="B86" t="s">
        <v>69</v>
      </c>
      <c r="C86" t="s">
        <v>69</v>
      </c>
      <c r="D86" t="s">
        <v>69</v>
      </c>
      <c r="E86" t="s">
        <v>69</v>
      </c>
      <c r="F86" t="s">
        <v>69</v>
      </c>
      <c r="G86" t="s">
        <v>69</v>
      </c>
      <c r="H86" t="s">
        <v>69</v>
      </c>
      <c r="I86" t="s">
        <v>69</v>
      </c>
      <c r="J86" t="s">
        <v>69</v>
      </c>
      <c r="K86" t="s">
        <v>69</v>
      </c>
      <c r="L86" t="s">
        <v>69</v>
      </c>
      <c r="M86" t="s">
        <v>69</v>
      </c>
      <c r="N86" t="s">
        <v>69</v>
      </c>
      <c r="O86" t="s">
        <v>69</v>
      </c>
      <c r="P86" t="s">
        <v>69</v>
      </c>
      <c r="Q86" t="s">
        <v>55</v>
      </c>
      <c r="R86" t="s">
        <v>69</v>
      </c>
      <c r="S86" t="s">
        <v>69</v>
      </c>
      <c r="T86" t="s">
        <v>69</v>
      </c>
      <c r="U86" s="5" t="s">
        <v>69</v>
      </c>
      <c r="V86" s="5" t="s">
        <v>69</v>
      </c>
      <c r="W86" s="5" t="s">
        <v>69</v>
      </c>
      <c r="X86" s="5" t="s">
        <v>69</v>
      </c>
      <c r="Y86" s="5" t="s">
        <v>69</v>
      </c>
      <c r="Z86" s="5" t="s">
        <v>69</v>
      </c>
      <c r="AA86" s="5" t="s">
        <v>69</v>
      </c>
      <c r="AB86" s="5" t="s">
        <v>69</v>
      </c>
      <c r="AC86" s="5" t="s">
        <v>69</v>
      </c>
      <c r="AD86" s="5" t="s">
        <v>69</v>
      </c>
      <c r="AE86" s="5" t="s">
        <v>69</v>
      </c>
      <c r="AF86" s="5" t="s">
        <v>69</v>
      </c>
      <c r="AG86" s="5" t="s">
        <v>69</v>
      </c>
      <c r="AH86" s="5" t="s">
        <v>69</v>
      </c>
      <c r="AI86" s="5" t="s">
        <v>69</v>
      </c>
      <c r="AJ86" s="5" t="s">
        <v>69</v>
      </c>
      <c r="AK86" s="5" t="s">
        <v>69</v>
      </c>
      <c r="AL86" s="5" t="s">
        <v>69</v>
      </c>
      <c r="AM86" s="5" t="s">
        <v>69</v>
      </c>
      <c r="AN86" t="s">
        <v>201</v>
      </c>
      <c r="AO86" t="s">
        <v>201</v>
      </c>
      <c r="AP86" t="s">
        <v>201</v>
      </c>
      <c r="AQ86" t="s">
        <v>201</v>
      </c>
      <c r="AR86" t="s">
        <v>201</v>
      </c>
      <c r="AS86" t="s">
        <v>201</v>
      </c>
      <c r="AT86" t="s">
        <v>201</v>
      </c>
      <c r="AU86" t="s">
        <v>201</v>
      </c>
    </row>
    <row r="87" spans="1:47" x14ac:dyDescent="0.2">
      <c r="A87" s="3" t="s">
        <v>34</v>
      </c>
      <c r="B87" t="s">
        <v>56</v>
      </c>
      <c r="C87" t="s">
        <v>56</v>
      </c>
      <c r="D87" t="s">
        <v>56</v>
      </c>
      <c r="E87" t="s">
        <v>56</v>
      </c>
      <c r="F87" t="s">
        <v>56</v>
      </c>
      <c r="G87" t="s">
        <v>56</v>
      </c>
      <c r="H87" t="s">
        <v>56</v>
      </c>
      <c r="I87" t="s">
        <v>56</v>
      </c>
      <c r="J87" t="s">
        <v>56</v>
      </c>
      <c r="K87" t="s">
        <v>56</v>
      </c>
      <c r="L87" t="s">
        <v>56</v>
      </c>
      <c r="M87" t="s">
        <v>56</v>
      </c>
      <c r="N87" t="s">
        <v>56</v>
      </c>
      <c r="O87" t="s">
        <v>56</v>
      </c>
      <c r="P87" t="s">
        <v>56</v>
      </c>
      <c r="Q87" t="s">
        <v>56</v>
      </c>
      <c r="R87" t="s">
        <v>56</v>
      </c>
      <c r="S87" t="s">
        <v>56</v>
      </c>
      <c r="T87" t="s">
        <v>56</v>
      </c>
      <c r="U87" s="5" t="s">
        <v>56</v>
      </c>
      <c r="V87" s="5" t="s">
        <v>56</v>
      </c>
      <c r="W87" s="5" t="s">
        <v>56</v>
      </c>
      <c r="X87" s="5" t="s">
        <v>56</v>
      </c>
      <c r="Y87" s="5" t="s">
        <v>56</v>
      </c>
      <c r="Z87" s="5" t="s">
        <v>56</v>
      </c>
      <c r="AA87" s="5" t="s">
        <v>56</v>
      </c>
      <c r="AB87" s="5" t="s">
        <v>56</v>
      </c>
      <c r="AC87" s="5" t="s">
        <v>56</v>
      </c>
      <c r="AD87" s="5" t="s">
        <v>56</v>
      </c>
      <c r="AE87" s="5" t="s">
        <v>56</v>
      </c>
      <c r="AF87" s="5" t="s">
        <v>56</v>
      </c>
      <c r="AG87" s="5" t="s">
        <v>56</v>
      </c>
      <c r="AH87" s="5" t="s">
        <v>56</v>
      </c>
      <c r="AI87" s="5" t="s">
        <v>56</v>
      </c>
      <c r="AJ87" s="5" t="s">
        <v>56</v>
      </c>
      <c r="AK87" s="5" t="s">
        <v>56</v>
      </c>
      <c r="AL87" s="5" t="s">
        <v>56</v>
      </c>
      <c r="AM87" s="5" t="s">
        <v>56</v>
      </c>
      <c r="AN87" t="s">
        <v>188</v>
      </c>
      <c r="AO87" t="s">
        <v>188</v>
      </c>
      <c r="AP87" t="s">
        <v>188</v>
      </c>
      <c r="AQ87" t="s">
        <v>188</v>
      </c>
      <c r="AR87" t="s">
        <v>188</v>
      </c>
      <c r="AS87" t="s">
        <v>188</v>
      </c>
      <c r="AT87" t="s">
        <v>188</v>
      </c>
      <c r="AU87" t="s">
        <v>188</v>
      </c>
    </row>
    <row r="88" spans="1:47" x14ac:dyDescent="0.2">
      <c r="A88" s="3" t="s">
        <v>35</v>
      </c>
      <c r="B88" t="s">
        <v>53</v>
      </c>
      <c r="C88" t="s">
        <v>53</v>
      </c>
      <c r="D88" t="s">
        <v>53</v>
      </c>
      <c r="E88" t="s">
        <v>53</v>
      </c>
      <c r="F88" t="s">
        <v>53</v>
      </c>
      <c r="G88" t="s">
        <v>53</v>
      </c>
      <c r="H88" t="s">
        <v>53</v>
      </c>
      <c r="I88" t="s">
        <v>53</v>
      </c>
      <c r="J88" t="s">
        <v>53</v>
      </c>
      <c r="K88" t="s">
        <v>53</v>
      </c>
      <c r="L88" t="s">
        <v>53</v>
      </c>
      <c r="M88" t="s">
        <v>53</v>
      </c>
      <c r="N88" t="s">
        <v>53</v>
      </c>
      <c r="O88" t="s">
        <v>53</v>
      </c>
      <c r="P88" t="s">
        <v>53</v>
      </c>
      <c r="Q88" s="5" t="s">
        <v>126</v>
      </c>
      <c r="R88" t="s">
        <v>53</v>
      </c>
      <c r="S88" t="s">
        <v>53</v>
      </c>
      <c r="T88" t="s">
        <v>53</v>
      </c>
      <c r="U88" s="5" t="s">
        <v>53</v>
      </c>
      <c r="V88" s="5" t="s">
        <v>53</v>
      </c>
      <c r="W88" s="5" t="s">
        <v>53</v>
      </c>
      <c r="X88" s="5" t="s">
        <v>53</v>
      </c>
      <c r="Y88" s="5" t="s">
        <v>53</v>
      </c>
      <c r="Z88" s="5" t="s">
        <v>53</v>
      </c>
      <c r="AA88" s="5" t="s">
        <v>53</v>
      </c>
      <c r="AB88" s="5" t="s">
        <v>53</v>
      </c>
      <c r="AC88" s="5" t="s">
        <v>53</v>
      </c>
      <c r="AD88" s="5" t="s">
        <v>53</v>
      </c>
      <c r="AE88" s="5" t="s">
        <v>53</v>
      </c>
      <c r="AF88" s="5" t="s">
        <v>53</v>
      </c>
      <c r="AG88" s="5" t="s">
        <v>53</v>
      </c>
      <c r="AH88" s="5" t="s">
        <v>53</v>
      </c>
      <c r="AI88" s="5" t="s">
        <v>53</v>
      </c>
      <c r="AJ88" s="5" t="s">
        <v>53</v>
      </c>
      <c r="AK88" s="5" t="s">
        <v>53</v>
      </c>
      <c r="AL88" s="5" t="s">
        <v>53</v>
      </c>
      <c r="AM88" s="5" t="s">
        <v>53</v>
      </c>
      <c r="AN88" t="s">
        <v>185</v>
      </c>
      <c r="AO88" t="s">
        <v>185</v>
      </c>
      <c r="AP88" t="s">
        <v>185</v>
      </c>
      <c r="AQ88" t="s">
        <v>185</v>
      </c>
      <c r="AR88" t="s">
        <v>185</v>
      </c>
      <c r="AS88" t="s">
        <v>185</v>
      </c>
      <c r="AT88" t="s">
        <v>185</v>
      </c>
      <c r="AU88" t="s">
        <v>185</v>
      </c>
    </row>
    <row r="89" spans="1:47" x14ac:dyDescent="0.2">
      <c r="A89" s="3" t="s">
        <v>36</v>
      </c>
      <c r="B89" t="s">
        <v>57</v>
      </c>
      <c r="C89" t="s">
        <v>57</v>
      </c>
      <c r="D89" t="s">
        <v>57</v>
      </c>
      <c r="E89" t="s">
        <v>57</v>
      </c>
      <c r="F89" t="s">
        <v>57</v>
      </c>
      <c r="G89" t="s">
        <v>57</v>
      </c>
      <c r="H89" t="s">
        <v>57</v>
      </c>
      <c r="I89" t="s">
        <v>57</v>
      </c>
      <c r="J89" t="s">
        <v>57</v>
      </c>
      <c r="K89" t="s">
        <v>57</v>
      </c>
      <c r="L89" t="s">
        <v>88</v>
      </c>
      <c r="M89" t="s">
        <v>88</v>
      </c>
      <c r="N89" t="s">
        <v>88</v>
      </c>
      <c r="O89" t="s">
        <v>88</v>
      </c>
      <c r="P89" t="s">
        <v>88</v>
      </c>
      <c r="Q89" t="s">
        <v>88</v>
      </c>
      <c r="R89" t="s">
        <v>88</v>
      </c>
      <c r="S89" t="s">
        <v>88</v>
      </c>
      <c r="T89" t="s">
        <v>88</v>
      </c>
      <c r="U89" s="5" t="s">
        <v>88</v>
      </c>
      <c r="V89" s="5" t="s">
        <v>88</v>
      </c>
      <c r="W89" s="5" t="s">
        <v>88</v>
      </c>
      <c r="X89" s="5" t="s">
        <v>88</v>
      </c>
      <c r="Y89" s="5" t="s">
        <v>88</v>
      </c>
      <c r="Z89" s="5" t="s">
        <v>88</v>
      </c>
      <c r="AA89" s="5" t="s">
        <v>88</v>
      </c>
      <c r="AB89" s="5" t="s">
        <v>88</v>
      </c>
      <c r="AC89" s="5" t="s">
        <v>88</v>
      </c>
      <c r="AD89" s="5" t="s">
        <v>88</v>
      </c>
      <c r="AE89" s="5" t="s">
        <v>88</v>
      </c>
      <c r="AF89" s="5" t="s">
        <v>88</v>
      </c>
      <c r="AG89" s="5" t="s">
        <v>88</v>
      </c>
      <c r="AH89" s="5" t="s">
        <v>88</v>
      </c>
      <c r="AI89" s="5" t="s">
        <v>88</v>
      </c>
      <c r="AJ89" s="5" t="s">
        <v>88</v>
      </c>
      <c r="AK89" s="5" t="s">
        <v>88</v>
      </c>
      <c r="AL89" s="5" t="s">
        <v>88</v>
      </c>
      <c r="AM89" s="5" t="s">
        <v>88</v>
      </c>
      <c r="AN89" t="s">
        <v>189</v>
      </c>
      <c r="AO89" t="s">
        <v>189</v>
      </c>
      <c r="AP89" t="s">
        <v>189</v>
      </c>
      <c r="AQ89" t="s">
        <v>189</v>
      </c>
      <c r="AR89" t="s">
        <v>189</v>
      </c>
      <c r="AS89" t="s">
        <v>189</v>
      </c>
      <c r="AT89" t="s">
        <v>189</v>
      </c>
      <c r="AU89" t="s">
        <v>189</v>
      </c>
    </row>
    <row r="90" spans="1:47" x14ac:dyDescent="0.2">
      <c r="A90" s="3" t="s">
        <v>37</v>
      </c>
      <c r="B90" t="s">
        <v>70</v>
      </c>
      <c r="C90" t="s">
        <v>70</v>
      </c>
      <c r="D90" t="s">
        <v>70</v>
      </c>
      <c r="E90" t="s">
        <v>70</v>
      </c>
      <c r="F90" t="s">
        <v>70</v>
      </c>
      <c r="G90" t="s">
        <v>70</v>
      </c>
      <c r="H90" t="s">
        <v>70</v>
      </c>
      <c r="I90" t="s">
        <v>70</v>
      </c>
      <c r="J90" t="s">
        <v>70</v>
      </c>
      <c r="K90" t="s">
        <v>70</v>
      </c>
      <c r="L90" t="s">
        <v>70</v>
      </c>
      <c r="M90" t="s">
        <v>70</v>
      </c>
      <c r="N90" t="s">
        <v>70</v>
      </c>
      <c r="O90" t="s">
        <v>70</v>
      </c>
      <c r="P90" t="s">
        <v>70</v>
      </c>
      <c r="Q90" t="s">
        <v>58</v>
      </c>
      <c r="R90" t="s">
        <v>70</v>
      </c>
      <c r="S90" t="s">
        <v>70</v>
      </c>
      <c r="T90" t="s">
        <v>70</v>
      </c>
      <c r="U90" s="5" t="s">
        <v>70</v>
      </c>
      <c r="V90" s="5" t="s">
        <v>70</v>
      </c>
      <c r="W90" s="5" t="s">
        <v>70</v>
      </c>
      <c r="X90" s="5" t="s">
        <v>70</v>
      </c>
      <c r="Y90" s="5" t="s">
        <v>70</v>
      </c>
      <c r="Z90" s="5" t="s">
        <v>70</v>
      </c>
      <c r="AA90" s="5" t="s">
        <v>70</v>
      </c>
      <c r="AB90" s="5" t="s">
        <v>70</v>
      </c>
      <c r="AC90" s="5" t="s">
        <v>70</v>
      </c>
      <c r="AD90" s="5" t="s">
        <v>70</v>
      </c>
      <c r="AE90" s="5" t="s">
        <v>70</v>
      </c>
      <c r="AF90" s="5" t="s">
        <v>70</v>
      </c>
      <c r="AG90" s="5" t="s">
        <v>70</v>
      </c>
      <c r="AH90" s="5" t="s">
        <v>70</v>
      </c>
      <c r="AI90" s="5" t="s">
        <v>70</v>
      </c>
      <c r="AJ90" s="5" t="s">
        <v>70</v>
      </c>
      <c r="AK90" s="5" t="s">
        <v>70</v>
      </c>
      <c r="AL90" s="5" t="s">
        <v>70</v>
      </c>
      <c r="AM90" s="5" t="s">
        <v>70</v>
      </c>
      <c r="AN90" t="s">
        <v>202</v>
      </c>
      <c r="AO90" t="s">
        <v>202</v>
      </c>
      <c r="AP90" t="s">
        <v>202</v>
      </c>
      <c r="AQ90" t="s">
        <v>202</v>
      </c>
      <c r="AR90" t="s">
        <v>202</v>
      </c>
      <c r="AS90" t="s">
        <v>202</v>
      </c>
      <c r="AT90" t="s">
        <v>202</v>
      </c>
      <c r="AU90" t="s">
        <v>202</v>
      </c>
    </row>
    <row r="91" spans="1:47" x14ac:dyDescent="0.2">
      <c r="A91" s="3" t="s">
        <v>38</v>
      </c>
      <c r="B91" t="s">
        <v>71</v>
      </c>
      <c r="C91" t="s">
        <v>71</v>
      </c>
      <c r="D91" t="s">
        <v>71</v>
      </c>
      <c r="E91" t="s">
        <v>71</v>
      </c>
      <c r="F91" t="s">
        <v>71</v>
      </c>
      <c r="G91" t="s">
        <v>71</v>
      </c>
      <c r="H91" t="s">
        <v>71</v>
      </c>
      <c r="I91" t="s">
        <v>71</v>
      </c>
      <c r="J91" t="s">
        <v>71</v>
      </c>
      <c r="K91" t="s">
        <v>71</v>
      </c>
      <c r="L91" t="s">
        <v>71</v>
      </c>
      <c r="M91" t="s">
        <v>71</v>
      </c>
      <c r="N91" t="s">
        <v>71</v>
      </c>
      <c r="O91" t="s">
        <v>71</v>
      </c>
      <c r="P91" t="s">
        <v>71</v>
      </c>
      <c r="Q91" t="s">
        <v>71</v>
      </c>
      <c r="R91" t="s">
        <v>71</v>
      </c>
      <c r="S91" t="s">
        <v>71</v>
      </c>
      <c r="T91" t="s">
        <v>71</v>
      </c>
      <c r="U91" s="5" t="s">
        <v>71</v>
      </c>
      <c r="V91" s="5" t="s">
        <v>71</v>
      </c>
      <c r="W91" s="5" t="s">
        <v>71</v>
      </c>
      <c r="X91" s="5" t="s">
        <v>71</v>
      </c>
      <c r="Y91" s="5" t="s">
        <v>71</v>
      </c>
      <c r="Z91" s="5" t="s">
        <v>71</v>
      </c>
      <c r="AA91" s="5" t="s">
        <v>71</v>
      </c>
      <c r="AB91" s="5" t="s">
        <v>71</v>
      </c>
      <c r="AC91" s="5" t="s">
        <v>71</v>
      </c>
      <c r="AD91" s="5" t="s">
        <v>71</v>
      </c>
      <c r="AE91" s="5" t="s">
        <v>71</v>
      </c>
      <c r="AF91" s="5" t="s">
        <v>71</v>
      </c>
      <c r="AG91" s="5" t="s">
        <v>71</v>
      </c>
      <c r="AH91" s="5" t="s">
        <v>71</v>
      </c>
      <c r="AI91" s="5" t="s">
        <v>71</v>
      </c>
      <c r="AJ91" s="5" t="s">
        <v>71</v>
      </c>
      <c r="AK91" s="5" t="s">
        <v>71</v>
      </c>
      <c r="AL91" s="5" t="s">
        <v>71</v>
      </c>
      <c r="AM91" s="5" t="s">
        <v>71</v>
      </c>
      <c r="AN91" t="s">
        <v>190</v>
      </c>
      <c r="AO91" t="s">
        <v>190</v>
      </c>
      <c r="AP91" t="s">
        <v>190</v>
      </c>
      <c r="AQ91" t="s">
        <v>190</v>
      </c>
      <c r="AR91" t="s">
        <v>190</v>
      </c>
      <c r="AS91" t="s">
        <v>190</v>
      </c>
      <c r="AT91" t="s">
        <v>190</v>
      </c>
      <c r="AU91" t="s">
        <v>190</v>
      </c>
    </row>
    <row r="92" spans="1:47" x14ac:dyDescent="0.2">
      <c r="A92" s="3" t="s">
        <v>39</v>
      </c>
      <c r="B92" t="s">
        <v>72</v>
      </c>
      <c r="C92" t="s">
        <v>72</v>
      </c>
      <c r="D92" t="s">
        <v>72</v>
      </c>
      <c r="E92" t="s">
        <v>72</v>
      </c>
      <c r="F92" t="s">
        <v>72</v>
      </c>
      <c r="G92" t="s">
        <v>72</v>
      </c>
      <c r="H92" t="s">
        <v>72</v>
      </c>
      <c r="I92" t="s">
        <v>72</v>
      </c>
      <c r="J92" t="s">
        <v>72</v>
      </c>
      <c r="K92" t="s">
        <v>72</v>
      </c>
      <c r="L92" t="s">
        <v>72</v>
      </c>
      <c r="M92" t="s">
        <v>72</v>
      </c>
      <c r="N92" t="s">
        <v>72</v>
      </c>
      <c r="O92" t="s">
        <v>72</v>
      </c>
      <c r="P92" t="s">
        <v>72</v>
      </c>
      <c r="Q92" t="s">
        <v>58</v>
      </c>
      <c r="R92" t="s">
        <v>72</v>
      </c>
      <c r="S92" t="s">
        <v>72</v>
      </c>
      <c r="T92" t="s">
        <v>72</v>
      </c>
      <c r="U92" s="5" t="s">
        <v>72</v>
      </c>
      <c r="V92" s="5" t="s">
        <v>72</v>
      </c>
      <c r="W92" s="5" t="s">
        <v>72</v>
      </c>
      <c r="X92" s="5" t="s">
        <v>72</v>
      </c>
      <c r="Y92" s="5" t="s">
        <v>72</v>
      </c>
      <c r="Z92" s="5" t="s">
        <v>72</v>
      </c>
      <c r="AA92" s="5" t="s">
        <v>72</v>
      </c>
      <c r="AB92" s="5" t="s">
        <v>72</v>
      </c>
      <c r="AC92" s="5" t="s">
        <v>72</v>
      </c>
      <c r="AD92" s="5" t="s">
        <v>72</v>
      </c>
      <c r="AE92" s="5" t="s">
        <v>72</v>
      </c>
      <c r="AF92" s="5" t="s">
        <v>72</v>
      </c>
      <c r="AG92" s="5" t="s">
        <v>72</v>
      </c>
      <c r="AH92" s="5" t="s">
        <v>72</v>
      </c>
      <c r="AI92" s="5" t="s">
        <v>72</v>
      </c>
      <c r="AJ92" s="5" t="s">
        <v>72</v>
      </c>
      <c r="AK92" s="5" t="s">
        <v>72</v>
      </c>
      <c r="AL92" s="5" t="s">
        <v>72</v>
      </c>
      <c r="AM92" s="5" t="s">
        <v>72</v>
      </c>
      <c r="AN92" t="s">
        <v>72</v>
      </c>
      <c r="AO92" t="s">
        <v>72</v>
      </c>
      <c r="AP92" t="s">
        <v>72</v>
      </c>
      <c r="AQ92" t="s">
        <v>72</v>
      </c>
      <c r="AR92" t="s">
        <v>72</v>
      </c>
      <c r="AS92" t="s">
        <v>72</v>
      </c>
      <c r="AT92" t="s">
        <v>72</v>
      </c>
      <c r="AU92" t="s">
        <v>72</v>
      </c>
    </row>
    <row r="93" spans="1:47" x14ac:dyDescent="0.2">
      <c r="A93" s="3" t="s">
        <v>40</v>
      </c>
      <c r="B93" t="s">
        <v>59</v>
      </c>
      <c r="C93" t="s">
        <v>59</v>
      </c>
      <c r="D93" t="s">
        <v>59</v>
      </c>
      <c r="E93" t="s">
        <v>59</v>
      </c>
      <c r="F93" t="s">
        <v>59</v>
      </c>
      <c r="G93" t="s">
        <v>59</v>
      </c>
      <c r="H93" t="s">
        <v>59</v>
      </c>
      <c r="I93" t="s">
        <v>59</v>
      </c>
      <c r="J93" t="s">
        <v>59</v>
      </c>
      <c r="K93" t="s">
        <v>59</v>
      </c>
      <c r="L93" t="s">
        <v>58</v>
      </c>
      <c r="M93" t="s">
        <v>58</v>
      </c>
      <c r="N93" t="s">
        <v>59</v>
      </c>
      <c r="O93" t="s">
        <v>59</v>
      </c>
      <c r="P93" t="s">
        <v>59</v>
      </c>
      <c r="Q93" t="s">
        <v>59</v>
      </c>
      <c r="R93" t="s">
        <v>59</v>
      </c>
      <c r="S93" t="s">
        <v>59</v>
      </c>
      <c r="T93" t="s">
        <v>59</v>
      </c>
      <c r="U93" s="5" t="s">
        <v>59</v>
      </c>
      <c r="V93" s="5" t="s">
        <v>59</v>
      </c>
      <c r="W93" s="5" t="s">
        <v>59</v>
      </c>
      <c r="X93" s="5" t="s">
        <v>59</v>
      </c>
      <c r="Y93" s="5" t="s">
        <v>59</v>
      </c>
      <c r="Z93" s="5" t="s">
        <v>59</v>
      </c>
      <c r="AA93" s="5" t="s">
        <v>59</v>
      </c>
      <c r="AB93" s="5" t="s">
        <v>59</v>
      </c>
      <c r="AC93" s="5" t="s">
        <v>59</v>
      </c>
      <c r="AD93" s="5" t="s">
        <v>59</v>
      </c>
      <c r="AE93" s="5" t="s">
        <v>59</v>
      </c>
      <c r="AF93" s="5" t="s">
        <v>59</v>
      </c>
      <c r="AG93" s="5" t="s">
        <v>59</v>
      </c>
      <c r="AH93" s="5" t="s">
        <v>59</v>
      </c>
      <c r="AI93" s="5" t="s">
        <v>59</v>
      </c>
      <c r="AJ93" s="5" t="s">
        <v>59</v>
      </c>
      <c r="AK93" s="5" t="s">
        <v>59</v>
      </c>
      <c r="AL93" s="5" t="s">
        <v>59</v>
      </c>
      <c r="AM93" s="5" t="s">
        <v>59</v>
      </c>
      <c r="AN93" t="s">
        <v>203</v>
      </c>
      <c r="AO93" t="s">
        <v>203</v>
      </c>
      <c r="AP93" t="s">
        <v>203</v>
      </c>
      <c r="AQ93" t="s">
        <v>203</v>
      </c>
      <c r="AR93" t="s">
        <v>203</v>
      </c>
      <c r="AS93" t="s">
        <v>203</v>
      </c>
      <c r="AT93" t="s">
        <v>203</v>
      </c>
      <c r="AU93" t="s">
        <v>203</v>
      </c>
    </row>
    <row r="94" spans="1:47" x14ac:dyDescent="0.2">
      <c r="A94" s="3" t="s">
        <v>41</v>
      </c>
      <c r="B94" t="s">
        <v>58</v>
      </c>
      <c r="C94" t="s">
        <v>58</v>
      </c>
      <c r="D94" t="s">
        <v>58</v>
      </c>
      <c r="E94" t="s">
        <v>58</v>
      </c>
      <c r="F94" t="s">
        <v>58</v>
      </c>
      <c r="G94" t="s">
        <v>58</v>
      </c>
      <c r="H94" t="s">
        <v>58</v>
      </c>
      <c r="I94" t="s">
        <v>58</v>
      </c>
      <c r="J94" t="s">
        <v>58</v>
      </c>
      <c r="K94" t="s">
        <v>58</v>
      </c>
      <c r="L94" t="s">
        <v>58</v>
      </c>
      <c r="M94" t="s">
        <v>58</v>
      </c>
      <c r="N94" t="s">
        <v>58</v>
      </c>
      <c r="O94" t="s">
        <v>58</v>
      </c>
      <c r="P94" t="s">
        <v>58</v>
      </c>
      <c r="Q94" s="5" t="s">
        <v>60</v>
      </c>
      <c r="R94" t="s">
        <v>58</v>
      </c>
      <c r="S94" t="s">
        <v>58</v>
      </c>
      <c r="T94" t="s">
        <v>58</v>
      </c>
      <c r="U94" s="11" t="s">
        <v>58</v>
      </c>
      <c r="V94" s="11" t="s">
        <v>58</v>
      </c>
      <c r="W94" s="11" t="s">
        <v>58</v>
      </c>
      <c r="X94" s="11" t="s">
        <v>58</v>
      </c>
      <c r="Y94" s="11" t="s">
        <v>58</v>
      </c>
      <c r="Z94" s="11" t="s">
        <v>58</v>
      </c>
      <c r="AA94" s="11" t="s">
        <v>58</v>
      </c>
      <c r="AB94" s="11" t="s">
        <v>58</v>
      </c>
      <c r="AC94" s="11" t="s">
        <v>58</v>
      </c>
      <c r="AD94" s="11" t="s">
        <v>58</v>
      </c>
      <c r="AE94" s="11" t="s">
        <v>58</v>
      </c>
      <c r="AF94" s="11" t="s">
        <v>58</v>
      </c>
      <c r="AG94" s="11" t="s">
        <v>58</v>
      </c>
      <c r="AH94" s="11" t="s">
        <v>58</v>
      </c>
      <c r="AI94" s="11" t="s">
        <v>58</v>
      </c>
      <c r="AJ94" s="11" t="s">
        <v>58</v>
      </c>
      <c r="AK94" s="11" t="s">
        <v>58</v>
      </c>
      <c r="AL94" s="11" t="s">
        <v>58</v>
      </c>
      <c r="AM94" s="11" t="s">
        <v>58</v>
      </c>
      <c r="AN94" t="s">
        <v>58</v>
      </c>
      <c r="AO94" t="s">
        <v>58</v>
      </c>
      <c r="AP94" t="s">
        <v>58</v>
      </c>
      <c r="AQ94" t="s">
        <v>58</v>
      </c>
      <c r="AR94" t="s">
        <v>58</v>
      </c>
      <c r="AS94" t="s">
        <v>58</v>
      </c>
      <c r="AT94" t="s">
        <v>58</v>
      </c>
      <c r="AU94" t="s">
        <v>58</v>
      </c>
    </row>
    <row r="95" spans="1:47" x14ac:dyDescent="0.2">
      <c r="A95" s="3" t="s">
        <v>42</v>
      </c>
      <c r="B95" t="s">
        <v>58</v>
      </c>
      <c r="C95" t="s">
        <v>58</v>
      </c>
      <c r="D95" t="s">
        <v>58</v>
      </c>
      <c r="E95" t="s">
        <v>58</v>
      </c>
      <c r="F95" t="s">
        <v>58</v>
      </c>
      <c r="G95" t="s">
        <v>58</v>
      </c>
      <c r="H95" t="s">
        <v>58</v>
      </c>
      <c r="I95" t="s">
        <v>58</v>
      </c>
      <c r="J95" t="s">
        <v>58</v>
      </c>
      <c r="K95" t="s">
        <v>58</v>
      </c>
      <c r="L95" t="s">
        <v>58</v>
      </c>
      <c r="M95" t="s">
        <v>58</v>
      </c>
      <c r="N95" t="s">
        <v>61</v>
      </c>
      <c r="O95" t="s">
        <v>61</v>
      </c>
      <c r="P95" t="s">
        <v>61</v>
      </c>
      <c r="Q95" t="s">
        <v>58</v>
      </c>
      <c r="R95" t="s">
        <v>61</v>
      </c>
      <c r="S95" t="s">
        <v>61</v>
      </c>
      <c r="T95" t="s">
        <v>61</v>
      </c>
      <c r="U95" s="5" t="s">
        <v>61</v>
      </c>
      <c r="V95" s="5" t="s">
        <v>61</v>
      </c>
      <c r="W95" s="5" t="s">
        <v>61</v>
      </c>
      <c r="X95" s="5" t="s">
        <v>61</v>
      </c>
      <c r="Y95" s="5" t="s">
        <v>61</v>
      </c>
      <c r="Z95" s="5" t="s">
        <v>61</v>
      </c>
      <c r="AA95" s="5" t="s">
        <v>61</v>
      </c>
      <c r="AB95" s="5" t="s">
        <v>61</v>
      </c>
      <c r="AC95" s="5" t="s">
        <v>61</v>
      </c>
      <c r="AD95" s="5" t="s">
        <v>61</v>
      </c>
      <c r="AE95" s="5" t="s">
        <v>61</v>
      </c>
      <c r="AF95" s="5" t="s">
        <v>61</v>
      </c>
      <c r="AG95" s="5" t="s">
        <v>61</v>
      </c>
      <c r="AH95" s="5" t="s">
        <v>61</v>
      </c>
      <c r="AI95" s="5" t="s">
        <v>61</v>
      </c>
      <c r="AJ95" s="5" t="s">
        <v>61</v>
      </c>
      <c r="AK95" s="5" t="s">
        <v>61</v>
      </c>
      <c r="AL95" s="5" t="s">
        <v>61</v>
      </c>
      <c r="AM95" s="5" t="s">
        <v>61</v>
      </c>
      <c r="AN95" t="s">
        <v>58</v>
      </c>
      <c r="AO95" t="s">
        <v>58</v>
      </c>
      <c r="AP95" t="s">
        <v>58</v>
      </c>
      <c r="AQ95" t="s">
        <v>58</v>
      </c>
      <c r="AR95" t="s">
        <v>58</v>
      </c>
      <c r="AS95" t="s">
        <v>58</v>
      </c>
      <c r="AT95" t="s">
        <v>58</v>
      </c>
      <c r="AU95" t="s">
        <v>58</v>
      </c>
    </row>
    <row r="96" spans="1:47" x14ac:dyDescent="0.2">
      <c r="A96" s="3" t="s">
        <v>43</v>
      </c>
      <c r="B96" t="s">
        <v>58</v>
      </c>
      <c r="C96" t="s">
        <v>58</v>
      </c>
      <c r="D96" t="s">
        <v>58</v>
      </c>
      <c r="E96" t="s">
        <v>58</v>
      </c>
      <c r="F96" t="s">
        <v>58</v>
      </c>
      <c r="G96" t="s">
        <v>58</v>
      </c>
      <c r="H96" t="s">
        <v>58</v>
      </c>
      <c r="I96" t="s">
        <v>58</v>
      </c>
      <c r="J96" t="s">
        <v>58</v>
      </c>
      <c r="K96" t="s">
        <v>58</v>
      </c>
      <c r="L96" t="s">
        <v>89</v>
      </c>
      <c r="M96" t="s">
        <v>89</v>
      </c>
      <c r="N96" t="s">
        <v>89</v>
      </c>
      <c r="O96" t="s">
        <v>89</v>
      </c>
      <c r="P96" t="s">
        <v>89</v>
      </c>
      <c r="Q96" t="s">
        <v>58</v>
      </c>
      <c r="R96" t="s">
        <v>89</v>
      </c>
      <c r="S96" t="s">
        <v>89</v>
      </c>
      <c r="T96" t="s">
        <v>89</v>
      </c>
      <c r="U96" s="5" t="s">
        <v>89</v>
      </c>
      <c r="V96" s="5" t="s">
        <v>89</v>
      </c>
      <c r="W96" s="5" t="s">
        <v>89</v>
      </c>
      <c r="X96" s="5" t="s">
        <v>89</v>
      </c>
      <c r="Y96" s="5" t="s">
        <v>89</v>
      </c>
      <c r="Z96" s="5" t="s">
        <v>89</v>
      </c>
      <c r="AA96" s="5" t="s">
        <v>89</v>
      </c>
      <c r="AB96" s="5" t="s">
        <v>89</v>
      </c>
      <c r="AC96" s="5" t="s">
        <v>89</v>
      </c>
      <c r="AD96" s="5" t="s">
        <v>89</v>
      </c>
      <c r="AE96" s="5" t="s">
        <v>89</v>
      </c>
      <c r="AF96" s="5" t="s">
        <v>89</v>
      </c>
      <c r="AG96" s="5" t="s">
        <v>89</v>
      </c>
      <c r="AH96" s="5" t="s">
        <v>89</v>
      </c>
      <c r="AI96" s="5" t="s">
        <v>89</v>
      </c>
      <c r="AJ96" s="5" t="s">
        <v>89</v>
      </c>
      <c r="AK96" s="5" t="s">
        <v>89</v>
      </c>
      <c r="AL96" s="5" t="s">
        <v>89</v>
      </c>
      <c r="AM96" s="5" t="s">
        <v>89</v>
      </c>
      <c r="AN96" t="s">
        <v>89</v>
      </c>
      <c r="AO96" t="s">
        <v>89</v>
      </c>
      <c r="AP96" t="s">
        <v>89</v>
      </c>
      <c r="AQ96" t="s">
        <v>89</v>
      </c>
      <c r="AR96" t="s">
        <v>89</v>
      </c>
      <c r="AS96" t="s">
        <v>89</v>
      </c>
      <c r="AT96" t="s">
        <v>89</v>
      </c>
      <c r="AU96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26608-87FC-764F-9686-32E259E17D70}">
  <dimension ref="A1:BI98"/>
  <sheetViews>
    <sheetView workbookViewId="0"/>
  </sheetViews>
  <sheetFormatPr baseColWidth="10" defaultRowHeight="16" x14ac:dyDescent="0.2"/>
  <cols>
    <col min="1" max="1" width="17.83203125" style="3" customWidth="1"/>
    <col min="41" max="41" width="11" bestFit="1" customWidth="1"/>
    <col min="42" max="42" width="11.6640625" bestFit="1" customWidth="1"/>
    <col min="43" max="43" width="11" bestFit="1" customWidth="1"/>
    <col min="44" max="54" width="11.6640625" bestFit="1" customWidth="1"/>
    <col min="55" max="55" width="11" bestFit="1" customWidth="1"/>
    <col min="56" max="56" width="11.6640625" bestFit="1" customWidth="1"/>
  </cols>
  <sheetData>
    <row r="1" spans="1:56" x14ac:dyDescent="0.2">
      <c r="B1" t="s">
        <v>90</v>
      </c>
      <c r="C1" t="s">
        <v>90</v>
      </c>
      <c r="D1" t="s">
        <v>90</v>
      </c>
      <c r="E1" t="s">
        <v>90</v>
      </c>
      <c r="F1" t="s">
        <v>90</v>
      </c>
      <c r="G1" t="s">
        <v>90</v>
      </c>
      <c r="H1" t="s">
        <v>90</v>
      </c>
      <c r="I1" t="s">
        <v>90</v>
      </c>
      <c r="J1" t="s">
        <v>90</v>
      </c>
      <c r="K1" t="s">
        <v>90</v>
      </c>
      <c r="L1" t="s">
        <v>90</v>
      </c>
      <c r="M1" t="s">
        <v>90</v>
      </c>
      <c r="N1" t="s">
        <v>90</v>
      </c>
      <c r="O1" t="s">
        <v>90</v>
      </c>
      <c r="P1" t="s">
        <v>90</v>
      </c>
      <c r="Q1" t="s">
        <v>90</v>
      </c>
      <c r="R1" t="s">
        <v>90</v>
      </c>
      <c r="S1" t="s">
        <v>90</v>
      </c>
      <c r="T1" t="s">
        <v>90</v>
      </c>
      <c r="U1" t="s">
        <v>90</v>
      </c>
      <c r="V1" t="s">
        <v>90</v>
      </c>
      <c r="W1" t="s">
        <v>90</v>
      </c>
      <c r="X1" t="s">
        <v>90</v>
      </c>
      <c r="Y1" t="s">
        <v>90</v>
      </c>
      <c r="Z1" t="s">
        <v>90</v>
      </c>
      <c r="AA1" t="s">
        <v>90</v>
      </c>
      <c r="AB1" t="s">
        <v>90</v>
      </c>
      <c r="AC1" t="s">
        <v>90</v>
      </c>
      <c r="AD1" t="s">
        <v>90</v>
      </c>
      <c r="AE1" t="s">
        <v>90</v>
      </c>
      <c r="AF1" t="s">
        <v>90</v>
      </c>
      <c r="AG1" t="s">
        <v>90</v>
      </c>
      <c r="AH1" t="s">
        <v>90</v>
      </c>
      <c r="AI1" t="s">
        <v>90</v>
      </c>
      <c r="AJ1" t="s">
        <v>90</v>
      </c>
      <c r="AK1" t="s">
        <v>90</v>
      </c>
      <c r="AL1" t="s">
        <v>90</v>
      </c>
      <c r="AM1" t="s">
        <v>90</v>
      </c>
      <c r="AN1" t="s">
        <v>90</v>
      </c>
      <c r="AO1" t="s">
        <v>90</v>
      </c>
      <c r="AP1" t="s">
        <v>90</v>
      </c>
      <c r="AQ1" t="s">
        <v>90</v>
      </c>
      <c r="AR1" t="s">
        <v>90</v>
      </c>
      <c r="AS1" t="s">
        <v>90</v>
      </c>
      <c r="AT1" t="s">
        <v>90</v>
      </c>
      <c r="AU1" t="s">
        <v>90</v>
      </c>
      <c r="AV1" t="s">
        <v>90</v>
      </c>
      <c r="AW1" t="s">
        <v>90</v>
      </c>
      <c r="AX1" t="s">
        <v>90</v>
      </c>
      <c r="AY1" t="s">
        <v>90</v>
      </c>
      <c r="AZ1" t="s">
        <v>90</v>
      </c>
      <c r="BA1" t="s">
        <v>90</v>
      </c>
      <c r="BB1" t="s">
        <v>90</v>
      </c>
      <c r="BC1" t="s">
        <v>90</v>
      </c>
      <c r="BD1" t="s">
        <v>90</v>
      </c>
    </row>
    <row r="2" spans="1:56" x14ac:dyDescent="0.2">
      <c r="B2" t="s">
        <v>226</v>
      </c>
      <c r="C2" t="s">
        <v>226</v>
      </c>
      <c r="D2" t="s">
        <v>226</v>
      </c>
      <c r="E2" t="s">
        <v>226</v>
      </c>
      <c r="F2" t="s">
        <v>227</v>
      </c>
      <c r="G2" t="s">
        <v>227</v>
      </c>
      <c r="H2" t="s">
        <v>227</v>
      </c>
      <c r="I2" t="s">
        <v>228</v>
      </c>
      <c r="J2" t="s">
        <v>228</v>
      </c>
      <c r="K2" t="s">
        <v>228</v>
      </c>
      <c r="L2" t="s">
        <v>174</v>
      </c>
      <c r="M2" t="s">
        <v>229</v>
      </c>
      <c r="N2" t="s">
        <v>229</v>
      </c>
      <c r="O2" t="s">
        <v>229</v>
      </c>
      <c r="P2" t="s">
        <v>229</v>
      </c>
      <c r="Q2" t="s">
        <v>230</v>
      </c>
      <c r="R2" t="s">
        <v>230</v>
      </c>
      <c r="S2" t="s">
        <v>230</v>
      </c>
      <c r="T2" t="s">
        <v>230</v>
      </c>
      <c r="U2" t="s">
        <v>231</v>
      </c>
      <c r="V2" t="s">
        <v>231</v>
      </c>
      <c r="W2" t="s">
        <v>231</v>
      </c>
      <c r="X2" t="s">
        <v>231</v>
      </c>
      <c r="Y2" t="s">
        <v>231</v>
      </c>
      <c r="Z2" t="s">
        <v>232</v>
      </c>
      <c r="AA2" t="s">
        <v>232</v>
      </c>
      <c r="AB2" t="s">
        <v>232</v>
      </c>
      <c r="AC2" t="s">
        <v>232</v>
      </c>
      <c r="AD2" t="s">
        <v>232</v>
      </c>
      <c r="AE2" t="s">
        <v>232</v>
      </c>
      <c r="AF2" t="s">
        <v>232</v>
      </c>
      <c r="AG2" t="s">
        <v>232</v>
      </c>
      <c r="AH2" t="s">
        <v>232</v>
      </c>
      <c r="AI2" t="s">
        <v>232</v>
      </c>
      <c r="AJ2" t="s">
        <v>232</v>
      </c>
      <c r="AK2" t="s">
        <v>232</v>
      </c>
      <c r="AL2" t="s">
        <v>232</v>
      </c>
      <c r="AM2" t="s">
        <v>232</v>
      </c>
      <c r="AN2" t="s">
        <v>232</v>
      </c>
      <c r="AO2" t="s">
        <v>229</v>
      </c>
      <c r="AP2" t="s">
        <v>229</v>
      </c>
      <c r="AQ2" t="s">
        <v>229</v>
      </c>
      <c r="AR2" t="s">
        <v>229</v>
      </c>
      <c r="AS2" t="s">
        <v>229</v>
      </c>
      <c r="AT2" t="s">
        <v>229</v>
      </c>
      <c r="AU2" t="s">
        <v>229</v>
      </c>
      <c r="AV2" t="s">
        <v>229</v>
      </c>
      <c r="AW2" t="s">
        <v>230</v>
      </c>
      <c r="AX2" t="s">
        <v>230</v>
      </c>
      <c r="AY2" t="s">
        <v>230</v>
      </c>
      <c r="AZ2" t="s">
        <v>230</v>
      </c>
      <c r="BA2" t="s">
        <v>230</v>
      </c>
      <c r="BB2" t="s">
        <v>230</v>
      </c>
      <c r="BC2" t="s">
        <v>230</v>
      </c>
      <c r="BD2" t="s">
        <v>230</v>
      </c>
    </row>
    <row r="3" spans="1:56" x14ac:dyDescent="0.2">
      <c r="B3" s="1">
        <v>44371</v>
      </c>
      <c r="C3" s="1">
        <v>44371</v>
      </c>
      <c r="D3" s="1">
        <v>44371</v>
      </c>
      <c r="E3" s="1">
        <v>44371</v>
      </c>
      <c r="F3" s="1">
        <v>44371</v>
      </c>
      <c r="G3" s="1">
        <v>44371</v>
      </c>
      <c r="H3" s="1">
        <v>44371</v>
      </c>
      <c r="I3" s="1">
        <v>44371</v>
      </c>
      <c r="J3" s="1">
        <v>44371</v>
      </c>
      <c r="K3" s="1">
        <v>44371</v>
      </c>
      <c r="L3" s="1">
        <v>44371</v>
      </c>
      <c r="M3" s="1">
        <v>44371</v>
      </c>
      <c r="N3" s="1">
        <v>44371</v>
      </c>
      <c r="O3" s="1">
        <v>44371</v>
      </c>
      <c r="P3" s="1">
        <v>44371</v>
      </c>
      <c r="Q3" s="1">
        <v>44371</v>
      </c>
      <c r="R3" s="1">
        <v>44371</v>
      </c>
      <c r="S3" s="1">
        <v>44371</v>
      </c>
      <c r="T3" s="1">
        <v>44371</v>
      </c>
      <c r="U3" s="1">
        <v>44371</v>
      </c>
      <c r="V3" s="1">
        <v>44371</v>
      </c>
      <c r="W3" s="1">
        <v>44592</v>
      </c>
      <c r="X3" s="1">
        <v>44592</v>
      </c>
      <c r="Y3" s="1">
        <v>44592</v>
      </c>
      <c r="Z3" s="1">
        <v>44592</v>
      </c>
      <c r="AA3" s="1">
        <v>44592</v>
      </c>
      <c r="AB3" s="1">
        <v>44592</v>
      </c>
      <c r="AC3" s="1">
        <v>44592</v>
      </c>
      <c r="AD3" s="1">
        <v>44592</v>
      </c>
      <c r="AE3" s="1">
        <v>44592</v>
      </c>
      <c r="AF3" s="1">
        <v>44592</v>
      </c>
      <c r="AG3" s="1">
        <v>44592</v>
      </c>
      <c r="AH3" s="1">
        <v>44592</v>
      </c>
      <c r="AI3" s="1">
        <v>44592</v>
      </c>
      <c r="AJ3" s="1">
        <v>44592</v>
      </c>
      <c r="AK3" s="1">
        <v>44592</v>
      </c>
      <c r="AL3" s="1">
        <v>44592</v>
      </c>
      <c r="AM3" s="1">
        <v>44592</v>
      </c>
      <c r="AN3" s="1">
        <v>44592</v>
      </c>
      <c r="AO3" s="1">
        <v>44595</v>
      </c>
      <c r="AP3" s="1">
        <v>44595</v>
      </c>
      <c r="AQ3" s="1">
        <v>44595</v>
      </c>
      <c r="AR3" s="1">
        <v>44595</v>
      </c>
      <c r="AS3" s="1">
        <v>44595</v>
      </c>
      <c r="AT3" s="1">
        <v>44595</v>
      </c>
      <c r="AU3" s="1">
        <v>44595</v>
      </c>
      <c r="AV3" s="1">
        <v>44595</v>
      </c>
      <c r="AW3" s="1">
        <v>44595</v>
      </c>
      <c r="AX3" s="1">
        <v>44595</v>
      </c>
      <c r="AY3" s="1">
        <v>44595</v>
      </c>
      <c r="AZ3" s="1">
        <v>44595</v>
      </c>
      <c r="BA3" s="1">
        <v>44595</v>
      </c>
      <c r="BB3" s="1">
        <v>44595</v>
      </c>
      <c r="BC3" s="1">
        <v>44595</v>
      </c>
      <c r="BD3" s="1">
        <v>44595</v>
      </c>
    </row>
    <row r="4" spans="1:56" x14ac:dyDescent="0.2">
      <c r="A4" s="4" t="s">
        <v>91</v>
      </c>
      <c r="B4" t="s">
        <v>92</v>
      </c>
      <c r="C4" t="s">
        <v>93</v>
      </c>
      <c r="D4" t="s">
        <v>94</v>
      </c>
      <c r="E4" t="s">
        <v>95</v>
      </c>
      <c r="F4" t="s">
        <v>96</v>
      </c>
      <c r="G4" t="s">
        <v>97</v>
      </c>
      <c r="H4" t="s">
        <v>98</v>
      </c>
      <c r="I4" t="s">
        <v>99</v>
      </c>
      <c r="J4" t="s">
        <v>104</v>
      </c>
      <c r="K4" t="s">
        <v>105</v>
      </c>
      <c r="L4" t="s">
        <v>106</v>
      </c>
      <c r="M4" t="s">
        <v>107</v>
      </c>
      <c r="N4" t="s">
        <v>108</v>
      </c>
      <c r="O4" t="s">
        <v>109</v>
      </c>
      <c r="P4" t="s">
        <v>110</v>
      </c>
      <c r="Q4" t="s">
        <v>111</v>
      </c>
      <c r="R4" t="s">
        <v>112</v>
      </c>
      <c r="S4" t="s">
        <v>113</v>
      </c>
      <c r="T4" t="s">
        <v>114</v>
      </c>
      <c r="U4" t="s">
        <v>115</v>
      </c>
      <c r="V4" t="s">
        <v>116</v>
      </c>
      <c r="W4" t="s">
        <v>127</v>
      </c>
      <c r="X4" t="s">
        <v>128</v>
      </c>
      <c r="Y4" t="s">
        <v>129</v>
      </c>
      <c r="Z4" t="s">
        <v>130</v>
      </c>
      <c r="AA4" t="s">
        <v>132</v>
      </c>
      <c r="AB4" t="s">
        <v>133</v>
      </c>
      <c r="AC4" t="s">
        <v>133</v>
      </c>
      <c r="AD4" t="s">
        <v>133</v>
      </c>
      <c r="AE4" t="s">
        <v>133</v>
      </c>
      <c r="AF4" t="s">
        <v>133</v>
      </c>
      <c r="AG4" t="s">
        <v>133</v>
      </c>
      <c r="AH4" t="s">
        <v>133</v>
      </c>
      <c r="AI4" t="s">
        <v>133</v>
      </c>
      <c r="AJ4" t="s">
        <v>134</v>
      </c>
      <c r="AK4" t="s">
        <v>135</v>
      </c>
      <c r="AL4" t="s">
        <v>135</v>
      </c>
      <c r="AM4" t="s">
        <v>135</v>
      </c>
      <c r="AN4" t="s">
        <v>135</v>
      </c>
      <c r="AO4" s="8" t="s">
        <v>127</v>
      </c>
      <c r="AP4" s="8" t="s">
        <v>128</v>
      </c>
      <c r="AQ4" s="8" t="s">
        <v>130</v>
      </c>
      <c r="AR4" s="8" t="s">
        <v>131</v>
      </c>
      <c r="AS4" s="8" t="s">
        <v>132</v>
      </c>
      <c r="AT4" s="8" t="s">
        <v>160</v>
      </c>
      <c r="AU4" s="8" t="s">
        <v>134</v>
      </c>
      <c r="AV4" s="8" t="s">
        <v>161</v>
      </c>
      <c r="AW4" s="8" t="s">
        <v>162</v>
      </c>
      <c r="AX4" s="8" t="s">
        <v>163</v>
      </c>
      <c r="AY4" s="8" t="s">
        <v>164</v>
      </c>
      <c r="AZ4" s="8" t="s">
        <v>165</v>
      </c>
      <c r="BA4" s="8" t="s">
        <v>165</v>
      </c>
      <c r="BB4" s="8" t="s">
        <v>165</v>
      </c>
      <c r="BC4" s="8" t="s">
        <v>165</v>
      </c>
      <c r="BD4" s="8" t="s">
        <v>165</v>
      </c>
    </row>
    <row r="5" spans="1:56" x14ac:dyDescent="0.2">
      <c r="A5" s="3" t="s">
        <v>12</v>
      </c>
      <c r="B5" s="2">
        <v>45.547499999999999</v>
      </c>
      <c r="C5" s="2">
        <v>45.479700000000001</v>
      </c>
      <c r="D5" s="2">
        <v>45.915700000000001</v>
      </c>
      <c r="E5" s="2">
        <v>45.122700000000002</v>
      </c>
      <c r="F5" s="2">
        <v>45.521700000000003</v>
      </c>
      <c r="G5" s="2">
        <v>45.056199999999997</v>
      </c>
      <c r="H5" s="2">
        <v>44.720799999999997</v>
      </c>
      <c r="I5" s="2">
        <v>45.252600000000001</v>
      </c>
      <c r="J5" s="2">
        <v>45.191099999999999</v>
      </c>
      <c r="K5" s="2">
        <v>44.709400000000002</v>
      </c>
      <c r="L5" s="2">
        <v>43.718299999999999</v>
      </c>
      <c r="M5" s="2">
        <v>45.103200000000001</v>
      </c>
      <c r="N5" s="2">
        <v>45.258600000000001</v>
      </c>
      <c r="O5" s="2">
        <v>44.958399999999997</v>
      </c>
      <c r="P5" s="2">
        <v>45.298299999999998</v>
      </c>
      <c r="Q5" s="2">
        <v>44.521999999999998</v>
      </c>
      <c r="R5" s="2">
        <v>44.174100000000003</v>
      </c>
      <c r="S5" s="2">
        <v>44.3035</v>
      </c>
      <c r="T5" s="2">
        <v>44.761699999999998</v>
      </c>
      <c r="U5" s="2">
        <v>43.976199999999999</v>
      </c>
      <c r="V5" s="2">
        <v>43.404600000000002</v>
      </c>
      <c r="W5" s="2">
        <v>43.4437</v>
      </c>
      <c r="X5" s="2">
        <v>43.768300000000004</v>
      </c>
      <c r="Y5" s="2">
        <v>43.837000000000003</v>
      </c>
      <c r="Z5" s="2">
        <v>45.260100000000001</v>
      </c>
      <c r="AA5" s="2">
        <v>44.868200000000002</v>
      </c>
      <c r="AB5" s="2">
        <v>45.068300000000001</v>
      </c>
      <c r="AC5" s="2">
        <v>45.443899999999999</v>
      </c>
      <c r="AD5" s="2">
        <v>46.448700000000002</v>
      </c>
      <c r="AE5" s="2">
        <v>46.555799999999998</v>
      </c>
      <c r="AF5" s="2">
        <v>46.735799999999998</v>
      </c>
      <c r="AG5" s="2">
        <v>46.695099999999996</v>
      </c>
      <c r="AH5" s="2">
        <v>45.056199999999997</v>
      </c>
      <c r="AI5" s="2">
        <v>46.5383</v>
      </c>
      <c r="AJ5" s="2">
        <v>46.283000000000001</v>
      </c>
      <c r="AK5" s="2">
        <v>45.701999999999998</v>
      </c>
      <c r="AL5" s="2">
        <v>45.609400000000001</v>
      </c>
      <c r="AM5" s="2">
        <v>46.615299999999998</v>
      </c>
      <c r="AN5" s="2">
        <v>46.680599999999998</v>
      </c>
      <c r="AO5" s="2">
        <v>44.393300000000004</v>
      </c>
      <c r="AP5" s="2">
        <v>44.492400000000004</v>
      </c>
      <c r="AQ5" s="2">
        <v>45.369</v>
      </c>
      <c r="AR5" s="2">
        <v>44.299300000000002</v>
      </c>
      <c r="AS5" s="2">
        <v>45.170699999999997</v>
      </c>
      <c r="AT5" s="2">
        <v>44.564399999999999</v>
      </c>
      <c r="AU5" s="2">
        <v>44.830300000000001</v>
      </c>
      <c r="AV5" s="2">
        <v>44.547400000000003</v>
      </c>
      <c r="AW5" s="2">
        <v>44.12</v>
      </c>
      <c r="AX5" s="2">
        <v>44.624699999999997</v>
      </c>
      <c r="AY5" s="2">
        <v>44.627400000000002</v>
      </c>
      <c r="AZ5" s="2">
        <v>44.240400000000001</v>
      </c>
      <c r="BA5" s="2">
        <v>44.269500000000001</v>
      </c>
      <c r="BB5" s="2">
        <v>44.362900000000003</v>
      </c>
      <c r="BC5" s="2">
        <v>44.424700000000001</v>
      </c>
      <c r="BD5" s="2">
        <v>44.473500000000001</v>
      </c>
    </row>
    <row r="6" spans="1:56" x14ac:dyDescent="0.2">
      <c r="A6" s="3" t="s">
        <v>13</v>
      </c>
      <c r="B6" s="2">
        <v>2.3E-2</v>
      </c>
      <c r="C6" s="2">
        <v>5.5300000000000002E-2</v>
      </c>
      <c r="D6" s="2">
        <v>0.14050000000000001</v>
      </c>
      <c r="E6" s="2">
        <v>3.15E-2</v>
      </c>
      <c r="F6" s="2">
        <v>3.4500000000000003E-2</v>
      </c>
      <c r="G6" s="2">
        <v>4.3799999999999999E-2</v>
      </c>
      <c r="H6" s="2">
        <v>2.63E-2</v>
      </c>
      <c r="I6" s="2">
        <v>6.5699999999999995E-2</v>
      </c>
      <c r="J6" s="2">
        <v>0</v>
      </c>
      <c r="K6" s="2">
        <v>7.1300000000000002E-2</v>
      </c>
      <c r="L6" s="2">
        <v>0</v>
      </c>
      <c r="M6" s="2">
        <v>3.9399999999999998E-2</v>
      </c>
      <c r="N6" s="2">
        <v>2.76E-2</v>
      </c>
      <c r="O6" s="2">
        <v>4.1300000000000003E-2</v>
      </c>
      <c r="P6" s="2">
        <v>7.3499999999999996E-2</v>
      </c>
      <c r="Q6" s="2">
        <v>3.9100000000000003E-2</v>
      </c>
      <c r="R6" s="2">
        <v>2.9899999999999999E-2</v>
      </c>
      <c r="S6" s="2">
        <v>0.13289999999999999</v>
      </c>
      <c r="T6" s="2">
        <v>6.4199999999999993E-2</v>
      </c>
      <c r="U6" s="2">
        <v>3.1300000000000001E-2</v>
      </c>
      <c r="V6" s="2">
        <v>4.5999999999999999E-2</v>
      </c>
      <c r="W6" s="2">
        <v>6.3600000000000004E-2</v>
      </c>
      <c r="X6" s="2">
        <v>2.7300000000000001E-2</v>
      </c>
      <c r="Y6" s="2">
        <v>2.1499999999999998E-2</v>
      </c>
      <c r="Z6" s="2">
        <v>0.20710000000000001</v>
      </c>
      <c r="AA6" s="2">
        <v>0.59660000000000002</v>
      </c>
      <c r="AB6" s="2">
        <v>0.2742</v>
      </c>
      <c r="AC6" s="2">
        <v>0.52810000000000001</v>
      </c>
      <c r="AD6" s="2">
        <v>0.33200000000000002</v>
      </c>
      <c r="AE6" s="2">
        <v>0.1042</v>
      </c>
      <c r="AF6" s="2">
        <v>3.5999999999999997E-2</v>
      </c>
      <c r="AG6" s="2">
        <v>3.0599999999999999E-2</v>
      </c>
      <c r="AH6" s="2">
        <v>0.34389999999999998</v>
      </c>
      <c r="AI6" s="2">
        <v>1.9900000000000001E-2</v>
      </c>
      <c r="AJ6" s="2">
        <v>0.22800000000000001</v>
      </c>
      <c r="AK6" s="2">
        <v>0.36770000000000003</v>
      </c>
      <c r="AL6" s="2">
        <v>9.9900000000000003E-2</v>
      </c>
      <c r="AM6" s="2">
        <v>2.8299999999999999E-2</v>
      </c>
      <c r="AN6" s="2">
        <v>1.6299999999999999E-2</v>
      </c>
      <c r="AO6" s="2">
        <v>3.1E-2</v>
      </c>
      <c r="AP6" s="2">
        <v>2.63E-2</v>
      </c>
      <c r="AQ6" s="2">
        <v>0.3155</v>
      </c>
      <c r="AR6" s="2">
        <v>4.41E-2</v>
      </c>
      <c r="AS6" s="2">
        <v>8.9700000000000002E-2</v>
      </c>
      <c r="AT6" s="2">
        <v>4.53E-2</v>
      </c>
      <c r="AU6" s="2">
        <v>6.8199999999999997E-2</v>
      </c>
      <c r="AV6" s="2">
        <v>6.1199999999999997E-2</v>
      </c>
      <c r="AW6" s="2">
        <v>8.5000000000000006E-3</v>
      </c>
      <c r="AX6" s="2">
        <v>1.61E-2</v>
      </c>
      <c r="AY6" s="2">
        <v>3.3799999999999997E-2</v>
      </c>
      <c r="AZ6" s="2">
        <v>7.3899999999999993E-2</v>
      </c>
      <c r="BA6" s="2">
        <v>1.1299999999999999E-2</v>
      </c>
      <c r="BB6" s="2">
        <v>0.12520000000000001</v>
      </c>
      <c r="BC6" s="2">
        <v>9.5399999999999999E-2</v>
      </c>
      <c r="BD6" s="2">
        <v>6.93E-2</v>
      </c>
    </row>
    <row r="7" spans="1:56" x14ac:dyDescent="0.2">
      <c r="A7" s="3" t="s">
        <v>14</v>
      </c>
      <c r="B7" s="2">
        <v>35.225200000000001</v>
      </c>
      <c r="C7" s="2">
        <v>35.0197</v>
      </c>
      <c r="D7" s="2">
        <v>34.866199999999999</v>
      </c>
      <c r="E7" s="2">
        <v>35.307000000000002</v>
      </c>
      <c r="F7" s="2">
        <v>34.885800000000003</v>
      </c>
      <c r="G7" s="2">
        <v>35.241700000000002</v>
      </c>
      <c r="H7" s="2">
        <v>35.397799999999997</v>
      </c>
      <c r="I7" s="2">
        <v>34.817599999999999</v>
      </c>
      <c r="J7" s="2">
        <v>34.587499999999999</v>
      </c>
      <c r="K7" s="2">
        <v>34.897399999999998</v>
      </c>
      <c r="L7" s="2">
        <v>36.4803</v>
      </c>
      <c r="M7" s="2">
        <v>35.1907</v>
      </c>
      <c r="N7" s="2">
        <v>34.627099999999999</v>
      </c>
      <c r="O7" s="2">
        <v>35.298400000000001</v>
      </c>
      <c r="P7" s="2">
        <v>35.024900000000002</v>
      </c>
      <c r="Q7" s="2">
        <v>35.058399999999999</v>
      </c>
      <c r="R7" s="2">
        <v>35.064500000000002</v>
      </c>
      <c r="S7" s="2">
        <v>34.9557</v>
      </c>
      <c r="T7" s="2">
        <v>35.085099999999997</v>
      </c>
      <c r="U7" s="2">
        <v>35.5717</v>
      </c>
      <c r="V7" s="2">
        <v>36.015999999999998</v>
      </c>
      <c r="W7" s="2">
        <v>35.800400000000003</v>
      </c>
      <c r="X7" s="2">
        <v>36.1783</v>
      </c>
      <c r="Y7" s="2">
        <v>35.961300000000001</v>
      </c>
      <c r="Z7" s="2">
        <v>33.207900000000002</v>
      </c>
      <c r="AA7" s="2">
        <v>33.675699999999999</v>
      </c>
      <c r="AB7" s="2">
        <v>33.298299999999998</v>
      </c>
      <c r="AC7" s="2">
        <v>32.926900000000003</v>
      </c>
      <c r="AD7" s="2">
        <v>32.615099999999998</v>
      </c>
      <c r="AE7" s="2">
        <v>33.405000000000001</v>
      </c>
      <c r="AF7" s="2">
        <v>33.861600000000003</v>
      </c>
      <c r="AG7" s="2">
        <v>34.104900000000001</v>
      </c>
      <c r="AH7" s="2">
        <v>33.0655</v>
      </c>
      <c r="AI7" s="2">
        <v>33.945599999999999</v>
      </c>
      <c r="AJ7" s="2">
        <v>34.0931</v>
      </c>
      <c r="AK7" s="2">
        <v>33.560200000000002</v>
      </c>
      <c r="AL7" s="2">
        <v>34.013500000000001</v>
      </c>
      <c r="AM7" s="2">
        <v>34.123899999999999</v>
      </c>
      <c r="AN7" s="2">
        <v>34.364100000000001</v>
      </c>
      <c r="AO7" s="2">
        <v>34.940800000000003</v>
      </c>
      <c r="AP7" s="2">
        <v>35.446599999999997</v>
      </c>
      <c r="AQ7" s="2">
        <v>33.755600000000001</v>
      </c>
      <c r="AR7" s="2">
        <v>35.442300000000003</v>
      </c>
      <c r="AS7" s="2">
        <v>34.448900000000002</v>
      </c>
      <c r="AT7" s="2">
        <v>35.324399999999997</v>
      </c>
      <c r="AU7" s="2">
        <v>35.156500000000001</v>
      </c>
      <c r="AV7" s="2">
        <v>35.336199999999998</v>
      </c>
      <c r="AW7" s="2">
        <v>35.655900000000003</v>
      </c>
      <c r="AX7" s="2">
        <v>35.678400000000003</v>
      </c>
      <c r="AY7" s="2">
        <v>35.1755</v>
      </c>
      <c r="AZ7" s="2">
        <v>35.455500000000001</v>
      </c>
      <c r="BA7" s="2">
        <v>35.668900000000001</v>
      </c>
      <c r="BB7" s="2">
        <v>35.305199999999999</v>
      </c>
      <c r="BC7" s="2">
        <v>35.078600000000002</v>
      </c>
      <c r="BD7" s="2">
        <v>35.344700000000003</v>
      </c>
    </row>
    <row r="8" spans="1:56" x14ac:dyDescent="0.2">
      <c r="A8" s="3" t="s">
        <v>15</v>
      </c>
      <c r="B8" s="2">
        <v>1.1000000000000001E-3</v>
      </c>
      <c r="C8" s="2">
        <v>0</v>
      </c>
      <c r="D8" s="2">
        <v>7.1000000000000004E-3</v>
      </c>
      <c r="E8" s="2">
        <v>1.49E-2</v>
      </c>
      <c r="F8" s="2">
        <v>0</v>
      </c>
      <c r="G8" s="2">
        <v>0</v>
      </c>
      <c r="H8" s="2">
        <v>1.11E-2</v>
      </c>
      <c r="I8" s="2">
        <v>0</v>
      </c>
      <c r="J8" s="2">
        <v>0</v>
      </c>
      <c r="K8" s="2">
        <v>4.3E-3</v>
      </c>
      <c r="L8" s="2">
        <v>6.0000000000000001E-3</v>
      </c>
      <c r="M8" s="2">
        <v>0</v>
      </c>
      <c r="N8" s="2">
        <v>1.6E-2</v>
      </c>
      <c r="O8" s="2">
        <v>0</v>
      </c>
      <c r="P8" s="2">
        <v>8.0999999999999996E-3</v>
      </c>
      <c r="Q8" s="2">
        <v>1.5699999999999999E-2</v>
      </c>
      <c r="R8" s="2">
        <v>2.1700000000000001E-2</v>
      </c>
      <c r="S8" s="2">
        <v>1.7299999999999999E-2</v>
      </c>
      <c r="T8" s="2">
        <v>1.43E-2</v>
      </c>
      <c r="U8" s="2">
        <v>0</v>
      </c>
      <c r="V8" s="2">
        <v>2.01E-2</v>
      </c>
      <c r="W8" s="2">
        <v>0</v>
      </c>
      <c r="X8" s="2">
        <v>1.4500000000000001E-2</v>
      </c>
      <c r="Y8" s="2">
        <v>0</v>
      </c>
      <c r="Z8" s="2">
        <v>3.8600000000000002E-2</v>
      </c>
      <c r="AA8" s="2">
        <v>3.1300000000000001E-2</v>
      </c>
      <c r="AB8" s="2">
        <v>3.4200000000000001E-2</v>
      </c>
      <c r="AC8" s="2">
        <v>3.1300000000000001E-2</v>
      </c>
      <c r="AD8" s="2">
        <v>2.75E-2</v>
      </c>
      <c r="AE8" s="2">
        <v>7.4000000000000003E-3</v>
      </c>
      <c r="AF8" s="2">
        <v>0</v>
      </c>
      <c r="AG8" s="2">
        <v>1.9400000000000001E-2</v>
      </c>
      <c r="AH8" s="2">
        <v>5.2499999999999998E-2</v>
      </c>
      <c r="AI8" s="2">
        <v>1.29E-2</v>
      </c>
      <c r="AJ8" s="2">
        <v>3.0000000000000001E-3</v>
      </c>
      <c r="AK8" s="2">
        <v>8.3999999999999995E-3</v>
      </c>
      <c r="AL8" s="2">
        <v>6.4999999999999997E-3</v>
      </c>
      <c r="AM8" s="2">
        <v>0</v>
      </c>
      <c r="AN8" s="2">
        <v>0</v>
      </c>
      <c r="AO8" s="2">
        <v>1.2800000000000001E-2</v>
      </c>
      <c r="AP8" s="2">
        <v>0</v>
      </c>
      <c r="AQ8" s="2">
        <v>0</v>
      </c>
      <c r="AR8" s="2">
        <v>8.8999999999999999E-3</v>
      </c>
      <c r="AS8" s="2">
        <v>9.2999999999999992E-3</v>
      </c>
      <c r="AT8" s="2">
        <v>1.1299999999999999E-2</v>
      </c>
      <c r="AU8" s="2">
        <v>1.5900000000000001E-2</v>
      </c>
      <c r="AV8" s="2">
        <v>1.2800000000000001E-2</v>
      </c>
      <c r="AW8" s="2">
        <v>0</v>
      </c>
      <c r="AX8" s="2">
        <v>1.4E-3</v>
      </c>
      <c r="AY8" s="2">
        <v>1.43E-2</v>
      </c>
      <c r="AZ8" s="2">
        <v>1.9900000000000001E-2</v>
      </c>
      <c r="BA8" s="2">
        <v>1.0500000000000001E-2</v>
      </c>
      <c r="BB8" s="2">
        <v>2.0999999999999999E-3</v>
      </c>
      <c r="BC8" s="2">
        <v>0</v>
      </c>
      <c r="BD8" s="2">
        <v>9.9000000000000008E-3</v>
      </c>
    </row>
    <row r="9" spans="1:56" x14ac:dyDescent="0.2">
      <c r="A9" s="3" t="s">
        <v>16</v>
      </c>
      <c r="B9" s="2">
        <v>0.20760000000000001</v>
      </c>
      <c r="C9" s="2">
        <v>0.1225</v>
      </c>
      <c r="D9" s="2">
        <v>0.29199999999999998</v>
      </c>
      <c r="E9" s="2">
        <v>0.21240000000000001</v>
      </c>
      <c r="F9" s="2">
        <v>0.24429999999999999</v>
      </c>
      <c r="G9" s="2">
        <v>0.29580000000000001</v>
      </c>
      <c r="H9" s="2">
        <v>0.2848</v>
      </c>
      <c r="I9" s="2">
        <v>0.25750000000000001</v>
      </c>
      <c r="J9" s="2">
        <v>0.23549999999999999</v>
      </c>
      <c r="K9" s="2">
        <v>0.247</v>
      </c>
      <c r="L9" s="2">
        <v>0.1628</v>
      </c>
      <c r="M9" s="2">
        <v>0.31859999999999999</v>
      </c>
      <c r="N9" s="2">
        <v>0.41959999999999997</v>
      </c>
      <c r="O9" s="2">
        <v>0.34260000000000002</v>
      </c>
      <c r="P9" s="2">
        <v>0.27989999999999998</v>
      </c>
      <c r="Q9" s="2">
        <v>0.24809999999999999</v>
      </c>
      <c r="R9" s="2">
        <v>0.32490000000000002</v>
      </c>
      <c r="S9" s="2">
        <v>0.21310000000000001</v>
      </c>
      <c r="T9" s="2">
        <v>0.24379999999999999</v>
      </c>
      <c r="U9" s="2">
        <v>0.1893</v>
      </c>
      <c r="V9" s="2">
        <v>0.26319999999999999</v>
      </c>
      <c r="W9" s="2">
        <v>0.27939999999999998</v>
      </c>
      <c r="X9" s="2">
        <v>0.25650000000000001</v>
      </c>
      <c r="Y9" s="2">
        <v>0.2452</v>
      </c>
      <c r="Z9" s="2">
        <v>0.67090000000000005</v>
      </c>
      <c r="AA9" s="2">
        <v>0.59650000000000003</v>
      </c>
      <c r="AB9" s="2">
        <v>0.79120000000000001</v>
      </c>
      <c r="AC9" s="2">
        <v>0.86299999999999999</v>
      </c>
      <c r="AD9" s="2">
        <v>0.93030000000000002</v>
      </c>
      <c r="AE9" s="2">
        <v>0.42220000000000002</v>
      </c>
      <c r="AF9" s="2">
        <v>0.16689999999999999</v>
      </c>
      <c r="AG9" s="2">
        <v>0.10979999999999999</v>
      </c>
      <c r="AH9" s="2">
        <v>0.85719999999999996</v>
      </c>
      <c r="AI9" s="2">
        <v>0.121</v>
      </c>
      <c r="AJ9" s="2">
        <v>0.112</v>
      </c>
      <c r="AK9" s="2">
        <v>0.66169999999999995</v>
      </c>
      <c r="AL9" s="2">
        <v>0.38040000000000002</v>
      </c>
      <c r="AM9" s="2">
        <v>0.1603</v>
      </c>
      <c r="AN9" s="2">
        <v>0.1041</v>
      </c>
      <c r="AO9" s="2">
        <v>0.28510000000000002</v>
      </c>
      <c r="AP9" s="2">
        <v>0.27360000000000001</v>
      </c>
      <c r="AQ9" s="2">
        <v>0.63759999999999994</v>
      </c>
      <c r="AR9" s="2">
        <v>0.3518</v>
      </c>
      <c r="AS9" s="2">
        <v>0.45150000000000001</v>
      </c>
      <c r="AT9" s="2">
        <v>0.3019</v>
      </c>
      <c r="AU9" s="2">
        <v>0.4798</v>
      </c>
      <c r="AV9" s="2">
        <v>0.36420000000000002</v>
      </c>
      <c r="AW9" s="2">
        <v>0.192</v>
      </c>
      <c r="AX9" s="2">
        <v>0.17910000000000001</v>
      </c>
      <c r="AY9" s="2">
        <v>0.26469999999999999</v>
      </c>
      <c r="AZ9" s="2">
        <v>0.3458</v>
      </c>
      <c r="BA9" s="2">
        <v>0.2969</v>
      </c>
      <c r="BB9" s="2">
        <v>0.38740000000000002</v>
      </c>
      <c r="BC9" s="2">
        <v>0.40989999999999999</v>
      </c>
      <c r="BD9" s="2">
        <v>0.317</v>
      </c>
    </row>
    <row r="10" spans="1:56" x14ac:dyDescent="0.2">
      <c r="A10" s="3" t="s">
        <v>17</v>
      </c>
      <c r="B10" s="2">
        <v>0</v>
      </c>
      <c r="C10" s="2">
        <v>1.11E-2</v>
      </c>
      <c r="D10" s="2">
        <v>2.8E-3</v>
      </c>
      <c r="E10" s="2">
        <v>3.15E-2</v>
      </c>
      <c r="F10" s="2">
        <v>1.0999999999999999E-2</v>
      </c>
      <c r="G10" s="2">
        <v>2.35E-2</v>
      </c>
      <c r="H10" s="2">
        <v>6.7699999999999996E-2</v>
      </c>
      <c r="I10" s="2">
        <v>1.0999999999999999E-2</v>
      </c>
      <c r="J10" s="2">
        <v>4.1000000000000003E-3</v>
      </c>
      <c r="K10" s="2">
        <v>1.24E-2</v>
      </c>
      <c r="L10" s="2">
        <v>0</v>
      </c>
      <c r="M10" s="2">
        <v>7.9000000000000008E-3</v>
      </c>
      <c r="N10" s="2">
        <v>8.3000000000000001E-3</v>
      </c>
      <c r="O10" s="2">
        <v>1.38E-2</v>
      </c>
      <c r="P10" s="2">
        <v>2.2100000000000002E-2</v>
      </c>
      <c r="Q10" s="2">
        <v>4.8300000000000003E-2</v>
      </c>
      <c r="R10" s="2">
        <v>0</v>
      </c>
      <c r="S10" s="2">
        <v>3.1600000000000003E-2</v>
      </c>
      <c r="T10" s="2">
        <v>0</v>
      </c>
      <c r="U10" s="2">
        <v>1.2500000000000001E-2</v>
      </c>
      <c r="V10" s="2">
        <v>0</v>
      </c>
      <c r="W10" s="2">
        <v>0</v>
      </c>
      <c r="X10" s="2">
        <v>0</v>
      </c>
      <c r="Y10" s="2">
        <v>2.3300000000000001E-2</v>
      </c>
      <c r="Z10" s="2">
        <v>0</v>
      </c>
      <c r="AA10" s="2">
        <v>1.7299999999999999E-2</v>
      </c>
      <c r="AB10" s="2">
        <v>3.2000000000000001E-2</v>
      </c>
      <c r="AC10" s="2">
        <v>1.3599999999999999E-2</v>
      </c>
      <c r="AD10" s="2">
        <v>1.66E-2</v>
      </c>
      <c r="AE10" s="2">
        <v>0</v>
      </c>
      <c r="AF10" s="2">
        <v>1.5E-3</v>
      </c>
      <c r="AG10" s="2">
        <v>0</v>
      </c>
      <c r="AH10" s="2">
        <v>3.32E-2</v>
      </c>
      <c r="AI10" s="2">
        <v>1.66E-2</v>
      </c>
      <c r="AJ10" s="2">
        <v>0</v>
      </c>
      <c r="AK10" s="2">
        <v>0</v>
      </c>
      <c r="AL10" s="2">
        <v>0</v>
      </c>
      <c r="AM10" s="2">
        <v>3.8E-3</v>
      </c>
      <c r="AN10" s="2">
        <v>1.21E-2</v>
      </c>
      <c r="AO10" s="2">
        <v>0</v>
      </c>
      <c r="AP10" s="2">
        <v>0</v>
      </c>
      <c r="AQ10" s="2">
        <v>7.6E-3</v>
      </c>
      <c r="AR10" s="2">
        <v>1.7399999999999999E-2</v>
      </c>
      <c r="AS10" s="2">
        <v>0</v>
      </c>
      <c r="AT10" s="2">
        <v>2.12E-2</v>
      </c>
      <c r="AU10" s="2">
        <v>4.9799999999999997E-2</v>
      </c>
      <c r="AV10" s="2">
        <v>0</v>
      </c>
      <c r="AW10" s="2">
        <v>1.5E-3</v>
      </c>
      <c r="AX10" s="2">
        <v>6.0000000000000001E-3</v>
      </c>
      <c r="AY10" s="2">
        <v>4.5400000000000003E-2</v>
      </c>
      <c r="AZ10" s="2">
        <v>0</v>
      </c>
      <c r="BA10" s="2">
        <v>1.89E-2</v>
      </c>
      <c r="BB10" s="2">
        <v>0</v>
      </c>
      <c r="BC10" s="2">
        <v>5.3E-3</v>
      </c>
      <c r="BD10" s="2">
        <v>8.3000000000000001E-3</v>
      </c>
    </row>
    <row r="11" spans="1:56" x14ac:dyDescent="0.2">
      <c r="A11" s="3" t="s">
        <v>18</v>
      </c>
      <c r="B11" s="2">
        <v>0.28760000000000002</v>
      </c>
      <c r="C11" s="2">
        <v>0.43059999999999998</v>
      </c>
      <c r="D11" s="2">
        <v>0.39689999999999998</v>
      </c>
      <c r="E11" s="2">
        <v>0.30570000000000003</v>
      </c>
      <c r="F11" s="2">
        <v>0.56830000000000003</v>
      </c>
      <c r="G11" s="2">
        <v>0.3276</v>
      </c>
      <c r="H11" s="2">
        <v>0.33279999999999998</v>
      </c>
      <c r="I11" s="2">
        <v>0.39489999999999997</v>
      </c>
      <c r="J11" s="2">
        <v>0.41020000000000001</v>
      </c>
      <c r="K11" s="2">
        <v>0.42220000000000002</v>
      </c>
      <c r="L11" s="2">
        <v>6.08E-2</v>
      </c>
      <c r="M11" s="2">
        <v>0.32579999999999998</v>
      </c>
      <c r="N11" s="2">
        <v>0.32279999999999998</v>
      </c>
      <c r="O11" s="2">
        <v>0.36730000000000002</v>
      </c>
      <c r="P11" s="2">
        <v>0.3639</v>
      </c>
      <c r="Q11" s="2">
        <v>0.46829999999999999</v>
      </c>
      <c r="R11" s="2">
        <v>0.32240000000000002</v>
      </c>
      <c r="S11" s="2">
        <v>0.3659</v>
      </c>
      <c r="T11" s="2">
        <v>0.35439999999999999</v>
      </c>
      <c r="U11" s="2">
        <v>0.2757</v>
      </c>
      <c r="V11" s="2">
        <v>0.2356</v>
      </c>
      <c r="W11" s="2">
        <v>0.39300000000000002</v>
      </c>
      <c r="X11" s="2">
        <v>0.27900000000000003</v>
      </c>
      <c r="Y11" s="2">
        <v>0.26869999999999999</v>
      </c>
      <c r="Z11" s="2">
        <v>0.69199999999999995</v>
      </c>
      <c r="AA11" s="2">
        <v>0.41270000000000001</v>
      </c>
      <c r="AB11" s="2">
        <v>0.87209999999999999</v>
      </c>
      <c r="AC11" s="2">
        <v>0.71089999999999998</v>
      </c>
      <c r="AD11" s="2">
        <v>0.77929999999999999</v>
      </c>
      <c r="AE11" s="2">
        <v>0.33539999999999998</v>
      </c>
      <c r="AF11" s="2">
        <v>0.14630000000000001</v>
      </c>
      <c r="AG11" s="2">
        <v>9.5100000000000004E-2</v>
      </c>
      <c r="AH11" s="2">
        <v>1.0266999999999999</v>
      </c>
      <c r="AI11" s="2">
        <v>0.1047</v>
      </c>
      <c r="AJ11" s="2">
        <v>0.11700000000000001</v>
      </c>
      <c r="AK11" s="2">
        <v>0.32740000000000002</v>
      </c>
      <c r="AL11" s="2">
        <v>0.34789999999999999</v>
      </c>
      <c r="AM11" s="2">
        <v>0.12909999999999999</v>
      </c>
      <c r="AN11" s="2">
        <v>6.3899999999999998E-2</v>
      </c>
      <c r="AO11" s="2">
        <v>0.37559999999999999</v>
      </c>
      <c r="AP11" s="2">
        <v>0.29580000000000001</v>
      </c>
      <c r="AQ11" s="2">
        <v>0.45569999999999999</v>
      </c>
      <c r="AR11" s="2">
        <v>0.37219999999999998</v>
      </c>
      <c r="AS11" s="2">
        <v>0.3705</v>
      </c>
      <c r="AT11" s="2">
        <v>0.31519999999999998</v>
      </c>
      <c r="AU11" s="2">
        <v>0.28599999999999998</v>
      </c>
      <c r="AV11" s="2">
        <v>0.29720000000000002</v>
      </c>
      <c r="AW11" s="2">
        <v>0.42059999999999997</v>
      </c>
      <c r="AX11" s="2">
        <v>0.51849999999999996</v>
      </c>
      <c r="AY11" s="2">
        <v>0.3916</v>
      </c>
      <c r="AZ11" s="2">
        <v>0.37669999999999998</v>
      </c>
      <c r="BA11" s="2">
        <v>0.35899999999999999</v>
      </c>
      <c r="BB11" s="2">
        <v>0.37</v>
      </c>
      <c r="BC11" s="2">
        <v>0.38179999999999997</v>
      </c>
      <c r="BD11" s="2">
        <v>0.3337</v>
      </c>
    </row>
    <row r="12" spans="1:56" x14ac:dyDescent="0.2">
      <c r="A12" s="3" t="s">
        <v>19</v>
      </c>
      <c r="B12" s="2">
        <v>18.864899999999999</v>
      </c>
      <c r="C12" s="2">
        <v>18.985900000000001</v>
      </c>
      <c r="D12" s="2">
        <v>18.6371</v>
      </c>
      <c r="E12" s="2">
        <v>18.9255</v>
      </c>
      <c r="F12" s="2">
        <v>18.705300000000001</v>
      </c>
      <c r="G12" s="2">
        <v>18.896000000000001</v>
      </c>
      <c r="H12" s="2">
        <v>19.151700000000002</v>
      </c>
      <c r="I12" s="2">
        <v>18.775400000000001</v>
      </c>
      <c r="J12" s="2">
        <v>18.906300000000002</v>
      </c>
      <c r="K12" s="2">
        <v>18.8872</v>
      </c>
      <c r="L12" s="2">
        <v>19.463000000000001</v>
      </c>
      <c r="M12" s="2">
        <v>19.019100000000002</v>
      </c>
      <c r="N12" s="2">
        <v>18.828600000000002</v>
      </c>
      <c r="O12" s="2">
        <v>18.788699999999999</v>
      </c>
      <c r="P12" s="2">
        <v>18.816199999999998</v>
      </c>
      <c r="Q12" s="2">
        <v>18.822099999999999</v>
      </c>
      <c r="R12" s="2">
        <v>18.849699999999999</v>
      </c>
      <c r="S12" s="2">
        <v>18.798999999999999</v>
      </c>
      <c r="T12" s="2">
        <v>18.930700000000002</v>
      </c>
      <c r="U12" s="2">
        <v>19.3354</v>
      </c>
      <c r="V12" s="2">
        <v>19.518899999999999</v>
      </c>
      <c r="W12" s="2">
        <v>19.4786</v>
      </c>
      <c r="X12" s="2">
        <v>19.449300000000001</v>
      </c>
      <c r="Y12" s="2">
        <v>19.287500000000001</v>
      </c>
      <c r="Z12" s="2">
        <v>18.2105</v>
      </c>
      <c r="AA12" s="2">
        <v>18.247299999999999</v>
      </c>
      <c r="AB12" s="2">
        <v>18.422599999999999</v>
      </c>
      <c r="AC12" s="2">
        <v>17.997900000000001</v>
      </c>
      <c r="AD12" s="2">
        <v>17.2607</v>
      </c>
      <c r="AE12" s="2">
        <v>17.3935</v>
      </c>
      <c r="AF12" s="2">
        <v>17.2058</v>
      </c>
      <c r="AG12" s="2">
        <v>17.4438</v>
      </c>
      <c r="AH12" s="2">
        <v>18.3767</v>
      </c>
      <c r="AI12" s="2">
        <v>17.3231</v>
      </c>
      <c r="AJ12" s="2">
        <v>17.081600000000002</v>
      </c>
      <c r="AK12" s="2">
        <v>18.130400000000002</v>
      </c>
      <c r="AL12" s="2">
        <v>17.800899999999999</v>
      </c>
      <c r="AM12" s="2">
        <v>17.250900000000001</v>
      </c>
      <c r="AN12" s="2">
        <v>17.3462</v>
      </c>
      <c r="AO12" s="2">
        <v>18.904399999999999</v>
      </c>
      <c r="AP12" s="2">
        <v>19.028600000000001</v>
      </c>
      <c r="AQ12" s="2">
        <v>18.414300000000001</v>
      </c>
      <c r="AR12" s="2">
        <v>18.999099999999999</v>
      </c>
      <c r="AS12" s="2">
        <v>18.572299999999998</v>
      </c>
      <c r="AT12" s="2">
        <v>18.9879</v>
      </c>
      <c r="AU12" s="2">
        <v>18.905999999999999</v>
      </c>
      <c r="AV12" s="2">
        <v>19.020700000000001</v>
      </c>
      <c r="AW12" s="2">
        <v>19.181799999999999</v>
      </c>
      <c r="AX12" s="2">
        <v>18.869499999999999</v>
      </c>
      <c r="AY12" s="2">
        <v>18.944500000000001</v>
      </c>
      <c r="AZ12" s="2">
        <v>19.113399999999999</v>
      </c>
      <c r="BA12" s="2">
        <v>19.2453</v>
      </c>
      <c r="BB12" s="2">
        <v>18.970600000000001</v>
      </c>
      <c r="BC12" s="2">
        <v>18.863499999999998</v>
      </c>
      <c r="BD12" s="2">
        <v>19.0303</v>
      </c>
    </row>
    <row r="13" spans="1:56" x14ac:dyDescent="0.2">
      <c r="A13" s="3" t="s">
        <v>20</v>
      </c>
      <c r="B13" s="2">
        <v>0.53120000000000001</v>
      </c>
      <c r="C13" s="2">
        <v>0.55689999999999995</v>
      </c>
      <c r="D13" s="2">
        <v>0.70960000000000001</v>
      </c>
      <c r="E13" s="2">
        <v>0.6169</v>
      </c>
      <c r="F13" s="2">
        <v>0.57650000000000001</v>
      </c>
      <c r="G13" s="2">
        <v>0.6341</v>
      </c>
      <c r="H13" s="2">
        <v>0.4677</v>
      </c>
      <c r="I13" s="2">
        <v>0.59099999999999997</v>
      </c>
      <c r="J13" s="2">
        <v>0.54190000000000005</v>
      </c>
      <c r="K13" s="2">
        <v>0.68189999999999995</v>
      </c>
      <c r="L13" s="2">
        <v>0.36459999999999998</v>
      </c>
      <c r="M13" s="2">
        <v>0.55100000000000005</v>
      </c>
      <c r="N13" s="2">
        <v>0.63090000000000002</v>
      </c>
      <c r="O13" s="2">
        <v>0.56520000000000004</v>
      </c>
      <c r="P13" s="2">
        <v>0.60719999999999996</v>
      </c>
      <c r="Q13" s="2">
        <v>0.52939999999999998</v>
      </c>
      <c r="R13" s="2">
        <v>0.62309999999999999</v>
      </c>
      <c r="S13" s="2">
        <v>0.68320000000000003</v>
      </c>
      <c r="T13" s="2">
        <v>0.5917</v>
      </c>
      <c r="U13" s="2">
        <v>0.38850000000000001</v>
      </c>
      <c r="V13" s="2">
        <v>0.39700000000000002</v>
      </c>
      <c r="W13" s="2">
        <v>0.31159999999999999</v>
      </c>
      <c r="X13" s="2">
        <v>0.40550000000000003</v>
      </c>
      <c r="Y13" s="2">
        <v>0.39639999999999997</v>
      </c>
      <c r="Z13" s="2">
        <v>0.75339999999999996</v>
      </c>
      <c r="AA13" s="2">
        <v>0.62229999999999996</v>
      </c>
      <c r="AB13" s="2">
        <v>0.60170000000000001</v>
      </c>
      <c r="AC13" s="2">
        <v>0.70599999999999996</v>
      </c>
      <c r="AD13" s="2">
        <v>0.90649999999999997</v>
      </c>
      <c r="AE13" s="2">
        <v>1.0026999999999999</v>
      </c>
      <c r="AF13" s="2">
        <v>1.234</v>
      </c>
      <c r="AG13" s="2">
        <v>1.1698999999999999</v>
      </c>
      <c r="AH13" s="2">
        <v>0.66259999999999997</v>
      </c>
      <c r="AI13" s="2">
        <v>1.2272000000000001</v>
      </c>
      <c r="AJ13" s="2">
        <v>1.2948999999999999</v>
      </c>
      <c r="AK13" s="2">
        <v>0.69830000000000003</v>
      </c>
      <c r="AL13" s="2">
        <v>0.97519999999999996</v>
      </c>
      <c r="AM13" s="2">
        <v>1.0693999999999999</v>
      </c>
      <c r="AN13" s="2">
        <v>1.2027000000000001</v>
      </c>
      <c r="AO13" s="2">
        <v>0.53879999999999995</v>
      </c>
      <c r="AP13" s="2">
        <v>0.48259999999999997</v>
      </c>
      <c r="AQ13" s="2">
        <v>0.60950000000000004</v>
      </c>
      <c r="AR13" s="2">
        <v>0.48309999999999997</v>
      </c>
      <c r="AS13" s="2">
        <v>0.80859999999999999</v>
      </c>
      <c r="AT13" s="2">
        <v>0.58560000000000001</v>
      </c>
      <c r="AU13" s="2">
        <v>0.54420000000000002</v>
      </c>
      <c r="AV13" s="2">
        <v>0.61250000000000004</v>
      </c>
      <c r="AW13" s="2">
        <v>0.47839999999999999</v>
      </c>
      <c r="AX13" s="2">
        <v>0.59079999999999999</v>
      </c>
      <c r="AY13" s="2">
        <v>0.49059999999999998</v>
      </c>
      <c r="AZ13" s="2">
        <v>0.52110000000000001</v>
      </c>
      <c r="BA13" s="2">
        <v>0.4743</v>
      </c>
      <c r="BB13" s="2">
        <v>0.5242</v>
      </c>
      <c r="BC13" s="2">
        <v>0.51790000000000003</v>
      </c>
      <c r="BD13" s="2">
        <v>0.56069999999999998</v>
      </c>
    </row>
    <row r="14" spans="1:56" x14ac:dyDescent="0.2">
      <c r="A14" s="3" t="s">
        <v>21</v>
      </c>
      <c r="B14" s="2">
        <v>5.0900000000000001E-2</v>
      </c>
      <c r="C14" s="2">
        <v>2.52E-2</v>
      </c>
      <c r="D14" s="2">
        <v>7.5399999999999995E-2</v>
      </c>
      <c r="E14" s="2">
        <v>3.1899999999999998E-2</v>
      </c>
      <c r="F14" s="2">
        <v>6.88E-2</v>
      </c>
      <c r="G14" s="2">
        <v>4.8800000000000003E-2</v>
      </c>
      <c r="H14" s="2">
        <v>5.0700000000000002E-2</v>
      </c>
      <c r="I14" s="2">
        <v>3.85E-2</v>
      </c>
      <c r="J14" s="2">
        <v>4.5100000000000001E-2</v>
      </c>
      <c r="K14" s="2">
        <v>5.0200000000000002E-2</v>
      </c>
      <c r="L14" s="2">
        <v>1.29E-2</v>
      </c>
      <c r="M14" s="2">
        <v>3.9300000000000002E-2</v>
      </c>
      <c r="N14" s="2">
        <v>7.8E-2</v>
      </c>
      <c r="O14" s="2">
        <v>9.5000000000000001E-2</v>
      </c>
      <c r="P14" s="2">
        <v>0.1032</v>
      </c>
      <c r="Q14" s="2">
        <v>2.3599999999999999E-2</v>
      </c>
      <c r="R14" s="2">
        <v>4.02E-2</v>
      </c>
      <c r="S14" s="2">
        <v>5.1400000000000001E-2</v>
      </c>
      <c r="T14" s="2">
        <v>4.9299999999999997E-2</v>
      </c>
      <c r="U14" s="2">
        <v>3.7400000000000003E-2</v>
      </c>
      <c r="V14" s="2">
        <v>1.72E-2</v>
      </c>
      <c r="W14" s="2">
        <v>0.05</v>
      </c>
      <c r="X14" s="2">
        <v>2.4199999999999999E-2</v>
      </c>
      <c r="Y14" s="2">
        <v>3.0200000000000001E-2</v>
      </c>
      <c r="Z14" s="2">
        <v>8.72E-2</v>
      </c>
      <c r="AA14" s="2">
        <v>0.1202</v>
      </c>
      <c r="AB14" s="2">
        <v>0.15609999999999999</v>
      </c>
      <c r="AC14" s="2">
        <v>0.24879999999999999</v>
      </c>
      <c r="AD14" s="2">
        <v>0.3039</v>
      </c>
      <c r="AE14" s="2">
        <v>0.30480000000000002</v>
      </c>
      <c r="AF14" s="2">
        <v>0.3599</v>
      </c>
      <c r="AG14" s="2">
        <v>0.35410000000000003</v>
      </c>
      <c r="AH14" s="2">
        <v>0.17749999999999999</v>
      </c>
      <c r="AI14" s="2">
        <v>0.40179999999999999</v>
      </c>
      <c r="AJ14" s="2">
        <v>0.38019999999999998</v>
      </c>
      <c r="AK14" s="2">
        <v>0.26379999999999998</v>
      </c>
      <c r="AL14" s="2">
        <v>0.29320000000000002</v>
      </c>
      <c r="AM14" s="2">
        <v>0.4748</v>
      </c>
      <c r="AN14" s="2">
        <v>0.35510000000000003</v>
      </c>
      <c r="AO14" s="2">
        <v>0.04</v>
      </c>
      <c r="AP14" s="2">
        <v>4.6600000000000003E-2</v>
      </c>
      <c r="AQ14" s="2">
        <v>8.0299999999999996E-2</v>
      </c>
      <c r="AR14" s="2">
        <v>4.41E-2</v>
      </c>
      <c r="AS14" s="2">
        <v>5.4699999999999999E-2</v>
      </c>
      <c r="AT14" s="2">
        <v>4.36E-2</v>
      </c>
      <c r="AU14" s="2">
        <v>1.9800000000000002E-2</v>
      </c>
      <c r="AV14" s="2">
        <v>6.1699999999999998E-2</v>
      </c>
      <c r="AW14" s="2">
        <v>2.7E-2</v>
      </c>
      <c r="AX14" s="2">
        <v>4.2900000000000001E-2</v>
      </c>
      <c r="AY14" s="2">
        <v>3.4799999999999998E-2</v>
      </c>
      <c r="AZ14" s="2">
        <v>4.1700000000000001E-2</v>
      </c>
      <c r="BA14" s="2">
        <v>3.7100000000000001E-2</v>
      </c>
      <c r="BB14" s="2">
        <v>3.1E-2</v>
      </c>
      <c r="BC14" s="2">
        <v>3.0300000000000001E-2</v>
      </c>
      <c r="BD14" s="2">
        <v>4.3299999999999998E-2</v>
      </c>
    </row>
    <row r="15" spans="1:56" x14ac:dyDescent="0.2">
      <c r="A15" s="3" t="s">
        <v>22</v>
      </c>
      <c r="B15" s="2">
        <v>3.3500000000000002E-2</v>
      </c>
      <c r="C15" s="2">
        <v>2.93E-2</v>
      </c>
      <c r="D15" s="2">
        <v>8.3999999999999995E-3</v>
      </c>
      <c r="E15" s="2">
        <v>1.67E-2</v>
      </c>
      <c r="F15" s="2">
        <v>1.46E-2</v>
      </c>
      <c r="G15" s="2">
        <v>2.5100000000000001E-2</v>
      </c>
      <c r="H15" s="2">
        <v>9.4999999999999998E-3</v>
      </c>
      <c r="I15" s="2">
        <v>1.67E-2</v>
      </c>
      <c r="J15" s="2">
        <v>4.3900000000000002E-2</v>
      </c>
      <c r="K15" s="2">
        <v>0</v>
      </c>
      <c r="L15" s="2">
        <v>1.04E-2</v>
      </c>
      <c r="M15" s="2">
        <v>1.1900000000000001E-2</v>
      </c>
      <c r="N15" s="2">
        <v>1.04E-2</v>
      </c>
      <c r="O15" s="2">
        <v>2.0799999999999999E-2</v>
      </c>
      <c r="P15" s="2">
        <v>3.1300000000000001E-2</v>
      </c>
      <c r="Q15" s="2">
        <v>2.7199999999999998E-2</v>
      </c>
      <c r="R15" s="2">
        <v>2.0899999999999998E-2</v>
      </c>
      <c r="S15" s="2">
        <v>3.5400000000000001E-2</v>
      </c>
      <c r="T15" s="2">
        <v>3.5400000000000001E-2</v>
      </c>
      <c r="U15" s="2">
        <v>2.1299999999999999E-2</v>
      </c>
      <c r="V15" s="2">
        <v>1.2500000000000001E-2</v>
      </c>
      <c r="W15" s="2">
        <v>3.3799999999999997E-2</v>
      </c>
      <c r="X15" s="2">
        <v>2.5700000000000001E-2</v>
      </c>
      <c r="Y15" s="2">
        <v>3.2500000000000001E-2</v>
      </c>
      <c r="Z15" s="2">
        <v>0.24199999999999999</v>
      </c>
      <c r="AA15" s="2">
        <v>0.24399999999999999</v>
      </c>
      <c r="AB15" s="2">
        <v>0.33250000000000002</v>
      </c>
      <c r="AC15" s="2">
        <v>0.3301</v>
      </c>
      <c r="AD15" s="2">
        <v>0.1074</v>
      </c>
      <c r="AE15" s="2">
        <v>5.7200000000000001E-2</v>
      </c>
      <c r="AF15" s="2">
        <v>3.6299999999999999E-2</v>
      </c>
      <c r="AG15" s="2">
        <v>3.6200000000000003E-2</v>
      </c>
      <c r="AH15" s="2">
        <v>0.21260000000000001</v>
      </c>
      <c r="AI15" s="2">
        <v>4.2000000000000003E-2</v>
      </c>
      <c r="AJ15" s="2">
        <v>6.54E-2</v>
      </c>
      <c r="AK15" s="2">
        <v>0.1024</v>
      </c>
      <c r="AL15" s="2">
        <v>3.04E-2</v>
      </c>
      <c r="AM15" s="2">
        <v>1.52E-2</v>
      </c>
      <c r="AN15" s="2">
        <v>4.0899999999999999E-2</v>
      </c>
      <c r="AO15" s="2">
        <v>1.1599999999999999E-2</v>
      </c>
      <c r="AP15" s="2">
        <v>4.7000000000000002E-3</v>
      </c>
      <c r="AQ15" s="2">
        <v>6.1800000000000001E-2</v>
      </c>
      <c r="AR15" s="2">
        <v>0</v>
      </c>
      <c r="AS15" s="2">
        <v>3.5000000000000003E-2</v>
      </c>
      <c r="AT15" s="2">
        <v>9.2999999999999992E-3</v>
      </c>
      <c r="AU15" s="2">
        <v>5.2400000000000002E-2</v>
      </c>
      <c r="AV15" s="2">
        <v>7.0000000000000001E-3</v>
      </c>
      <c r="AW15" s="2">
        <v>5.7999999999999996E-3</v>
      </c>
      <c r="AX15" s="2">
        <v>2.5600000000000001E-2</v>
      </c>
      <c r="AY15" s="2">
        <v>1.9800000000000002E-2</v>
      </c>
      <c r="AZ15" s="2">
        <v>1.2800000000000001E-2</v>
      </c>
      <c r="BA15" s="2">
        <v>1.5100000000000001E-2</v>
      </c>
      <c r="BB15" s="2">
        <v>1.9699999999999999E-2</v>
      </c>
      <c r="BC15" s="2">
        <v>2.2100000000000002E-2</v>
      </c>
      <c r="BD15" s="2">
        <v>1.2800000000000001E-2</v>
      </c>
    </row>
    <row r="16" spans="1:56" x14ac:dyDescent="0.2">
      <c r="A16" s="3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">
      <c r="A17" s="3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">
      <c r="A18" s="3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1.5800000000000002E-2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">
      <c r="A19" s="3" t="s">
        <v>26</v>
      </c>
      <c r="B19" s="2">
        <v>0</v>
      </c>
      <c r="C19" s="2">
        <v>1.7100000000000001E-2</v>
      </c>
      <c r="D19" s="2">
        <v>9.4E-2</v>
      </c>
      <c r="E19" s="2">
        <v>1.46E-2</v>
      </c>
      <c r="F19" s="2">
        <v>0</v>
      </c>
      <c r="G19" s="2">
        <v>0.15809999999999999</v>
      </c>
      <c r="H19" s="2">
        <v>3.9E-2</v>
      </c>
      <c r="I19" s="2">
        <v>4.8999999999999998E-3</v>
      </c>
      <c r="J19" s="2">
        <v>4.3E-3</v>
      </c>
      <c r="K19" s="2">
        <v>2.5600000000000001E-2</v>
      </c>
      <c r="L19" s="2">
        <v>0</v>
      </c>
      <c r="M19" s="2">
        <v>0</v>
      </c>
      <c r="N19" s="2">
        <v>0</v>
      </c>
      <c r="O19" s="2">
        <v>8.5000000000000006E-3</v>
      </c>
      <c r="P19" s="2">
        <v>0</v>
      </c>
      <c r="Q19" s="2">
        <v>0</v>
      </c>
      <c r="R19" s="2">
        <v>0.12809999999999999</v>
      </c>
      <c r="S19" s="2">
        <v>2.98E-2</v>
      </c>
      <c r="T19" s="2">
        <v>0</v>
      </c>
      <c r="U19" s="2">
        <v>6.7799999999999999E-2</v>
      </c>
      <c r="V19" s="2">
        <v>0</v>
      </c>
      <c r="W19" s="2">
        <v>0</v>
      </c>
      <c r="X19" s="2">
        <v>1.38E-2</v>
      </c>
      <c r="Y19" s="2">
        <v>0</v>
      </c>
      <c r="Z19" s="2">
        <v>7.46E-2</v>
      </c>
      <c r="AA19" s="2">
        <v>0</v>
      </c>
      <c r="AB19" s="2">
        <v>0</v>
      </c>
      <c r="AC19" s="2">
        <v>5.6099999999999997E-2</v>
      </c>
      <c r="AD19" s="2">
        <v>0</v>
      </c>
      <c r="AE19" s="2">
        <v>0</v>
      </c>
      <c r="AF19" s="2">
        <v>2.9000000000000001E-2</v>
      </c>
      <c r="AG19" s="2">
        <v>0.15840000000000001</v>
      </c>
      <c r="AH19" s="2">
        <v>2.3900000000000001E-2</v>
      </c>
      <c r="AI19" s="2">
        <v>0.14360000000000001</v>
      </c>
      <c r="AJ19" s="2">
        <v>0</v>
      </c>
      <c r="AK19" s="2">
        <v>0.14910000000000001</v>
      </c>
      <c r="AL19" s="2">
        <v>0</v>
      </c>
      <c r="AM19" s="2">
        <v>1.8599999999999998E-2</v>
      </c>
      <c r="AN19" s="2">
        <v>4.6699999999999998E-2</v>
      </c>
      <c r="AO19" s="2">
        <v>8.3999999999999995E-3</v>
      </c>
      <c r="AP19" s="2">
        <v>9.3200000000000005E-2</v>
      </c>
      <c r="AQ19" s="2">
        <v>0</v>
      </c>
      <c r="AR19" s="2">
        <v>0.1444</v>
      </c>
      <c r="AS19" s="2">
        <v>0</v>
      </c>
      <c r="AT19" s="2">
        <v>5.6000000000000001E-2</v>
      </c>
      <c r="AU19" s="2">
        <v>8.3799999999999999E-2</v>
      </c>
      <c r="AV19" s="2">
        <v>0</v>
      </c>
      <c r="AW19" s="2">
        <v>0</v>
      </c>
      <c r="AX19" s="2">
        <v>0</v>
      </c>
      <c r="AY19" s="2">
        <v>4.6600000000000003E-2</v>
      </c>
      <c r="AZ19" s="2">
        <v>1.72E-2</v>
      </c>
      <c r="BA19" s="2">
        <v>0</v>
      </c>
      <c r="BB19" s="2">
        <v>0.20419999999999999</v>
      </c>
      <c r="BC19" s="2">
        <v>0</v>
      </c>
      <c r="BD19" s="2">
        <v>5.0999999999999997E-2</v>
      </c>
    </row>
    <row r="20" spans="1:56" x14ac:dyDescent="0.2">
      <c r="A20" s="4" t="s">
        <v>27</v>
      </c>
      <c r="B20" s="2">
        <v>100.7726</v>
      </c>
      <c r="C20" s="2">
        <v>100.7334</v>
      </c>
      <c r="D20" s="2">
        <v>101.14570000000001</v>
      </c>
      <c r="E20" s="2">
        <v>100.6314</v>
      </c>
      <c r="F20" s="2">
        <v>100.63079999999999</v>
      </c>
      <c r="G20" s="2">
        <v>100.75069999999999</v>
      </c>
      <c r="H20" s="2">
        <v>100.56</v>
      </c>
      <c r="I20" s="2">
        <v>100.2259</v>
      </c>
      <c r="J20" s="2">
        <v>99.97</v>
      </c>
      <c r="K20" s="2">
        <v>100.00879999999999</v>
      </c>
      <c r="L20" s="2">
        <v>100.2791</v>
      </c>
      <c r="M20" s="2">
        <v>100.607</v>
      </c>
      <c r="N20" s="2">
        <v>100.22799999999999</v>
      </c>
      <c r="O20" s="2">
        <v>100.5001</v>
      </c>
      <c r="P20" s="2">
        <v>100.62860000000001</v>
      </c>
      <c r="Q20" s="2">
        <v>99.802199999999999</v>
      </c>
      <c r="R20" s="2">
        <v>99.599400000000003</v>
      </c>
      <c r="S20" s="2">
        <v>99.618799999999993</v>
      </c>
      <c r="T20" s="2">
        <v>100.1307</v>
      </c>
      <c r="U20" s="2">
        <v>99.907300000000006</v>
      </c>
      <c r="V20" s="2">
        <v>99.930999999999997</v>
      </c>
      <c r="W20" s="2">
        <v>99.854100000000003</v>
      </c>
      <c r="X20" s="2">
        <v>100.45820000000001</v>
      </c>
      <c r="Y20" s="2">
        <v>100.1036</v>
      </c>
      <c r="Z20" s="2">
        <v>99.444299999999998</v>
      </c>
      <c r="AA20" s="2">
        <v>99.432199999999995</v>
      </c>
      <c r="AB20" s="2">
        <v>99.883200000000002</v>
      </c>
      <c r="AC20" s="2">
        <v>99.8566</v>
      </c>
      <c r="AD20" s="2">
        <v>99.727900000000005</v>
      </c>
      <c r="AE20" s="2">
        <v>99.588099999999997</v>
      </c>
      <c r="AF20" s="2">
        <v>99.813100000000006</v>
      </c>
      <c r="AG20" s="2">
        <v>100.21720000000001</v>
      </c>
      <c r="AH20" s="2">
        <v>99.888499999999993</v>
      </c>
      <c r="AI20" s="2">
        <v>99.896699999999996</v>
      </c>
      <c r="AJ20" s="2">
        <v>99.658199999999994</v>
      </c>
      <c r="AK20" s="2">
        <v>99.971400000000003</v>
      </c>
      <c r="AL20" s="2">
        <v>99.557199999999995</v>
      </c>
      <c r="AM20" s="2">
        <v>99.889499999999998</v>
      </c>
      <c r="AN20" s="2">
        <v>100.2328</v>
      </c>
      <c r="AO20" s="2">
        <v>99.541700000000006</v>
      </c>
      <c r="AP20" s="2">
        <v>100.1902</v>
      </c>
      <c r="AQ20" s="2">
        <v>99.706900000000005</v>
      </c>
      <c r="AR20" s="2">
        <v>100.2068</v>
      </c>
      <c r="AS20" s="2">
        <v>100.01139999999999</v>
      </c>
      <c r="AT20" s="2">
        <v>100.26609999999999</v>
      </c>
      <c r="AU20" s="2">
        <v>100.49250000000001</v>
      </c>
      <c r="AV20" s="2">
        <v>100.32089999999999</v>
      </c>
      <c r="AW20" s="2">
        <v>100.0916</v>
      </c>
      <c r="AX20" s="2">
        <v>100.553</v>
      </c>
      <c r="AY20" s="2">
        <v>100.0891</v>
      </c>
      <c r="AZ20" s="2">
        <v>100.2183</v>
      </c>
      <c r="BA20" s="2">
        <v>100.4068</v>
      </c>
      <c r="BB20" s="2">
        <v>100.3027</v>
      </c>
      <c r="BC20" s="2">
        <v>99.829499999999996</v>
      </c>
      <c r="BD20" s="2">
        <v>100.25449999999999</v>
      </c>
    </row>
    <row r="21" spans="1:5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">
      <c r="A22" s="4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">
      <c r="A23" s="3" t="s">
        <v>29</v>
      </c>
      <c r="B23" s="2">
        <v>2.0845316391940307</v>
      </c>
      <c r="C23" s="2">
        <v>2.0833328387104415</v>
      </c>
      <c r="D23" s="2">
        <v>2.0956722402156109</v>
      </c>
      <c r="E23" s="2">
        <v>2.070946648891558</v>
      </c>
      <c r="F23" s="2">
        <v>2.08708582102151</v>
      </c>
      <c r="G23" s="2">
        <v>2.068974915277717</v>
      </c>
      <c r="H23" s="2">
        <v>2.0573680106602512</v>
      </c>
      <c r="I23" s="2">
        <v>2.0841278527640199</v>
      </c>
      <c r="J23" s="2">
        <v>2.0873598135745244</v>
      </c>
      <c r="K23" s="2">
        <v>2.0673570289853695</v>
      </c>
      <c r="L23" s="2">
        <v>2.0171249485636</v>
      </c>
      <c r="M23" s="2">
        <v>2.0714928943462629</v>
      </c>
      <c r="N23" s="2">
        <v>2.0871081316538485</v>
      </c>
      <c r="O23" s="2">
        <v>2.0671475103955372</v>
      </c>
      <c r="P23" s="2">
        <v>2.0793451658065765</v>
      </c>
      <c r="Q23" s="2">
        <v>2.0615616796629106</v>
      </c>
      <c r="R23" s="2">
        <v>2.0539095979502693</v>
      </c>
      <c r="S23" s="2">
        <v>2.0575077597133395</v>
      </c>
      <c r="T23" s="2">
        <v>2.066080879365165</v>
      </c>
      <c r="U23" s="2">
        <v>2.0379239374737064</v>
      </c>
      <c r="V23" s="2">
        <v>2.0133509101780014</v>
      </c>
      <c r="W23" s="2">
        <v>2.0167387410077193</v>
      </c>
      <c r="X23" s="2">
        <v>2.0184149846259203</v>
      </c>
      <c r="Y23" s="2">
        <v>2.0270335581469427</v>
      </c>
      <c r="Z23" s="2">
        <v>2.108064280418541</v>
      </c>
      <c r="AA23" s="2">
        <v>2.0890455245638515</v>
      </c>
      <c r="AB23" s="2">
        <v>2.0935382892927765</v>
      </c>
      <c r="AC23" s="2">
        <v>2.1109613980695023</v>
      </c>
      <c r="AD23" s="2">
        <v>2.1513703825008719</v>
      </c>
      <c r="AE23" s="2">
        <v>2.1522650065016329</v>
      </c>
      <c r="AF23" s="2">
        <v>2.1530071860328914</v>
      </c>
      <c r="AG23" s="2">
        <v>2.145227211959241</v>
      </c>
      <c r="AH23" s="2">
        <v>2.0943930740133467</v>
      </c>
      <c r="AI23" s="2">
        <v>2.1457163189991699</v>
      </c>
      <c r="AJ23" s="2">
        <v>2.1362862646307157</v>
      </c>
      <c r="AK23" s="2">
        <v>2.1161280209206108</v>
      </c>
      <c r="AL23" s="2">
        <v>2.1142166622168723</v>
      </c>
      <c r="AM23" s="2">
        <v>2.1460033915812535</v>
      </c>
      <c r="AN23" s="2">
        <v>2.1416986077568776</v>
      </c>
      <c r="AO23" s="2">
        <v>2.0619820673217402</v>
      </c>
      <c r="AP23" s="2">
        <v>2.0540595787704437</v>
      </c>
      <c r="AQ23" s="2">
        <v>2.1035320640820352</v>
      </c>
      <c r="AR23" s="2">
        <v>2.0472721477522118</v>
      </c>
      <c r="AS23" s="2">
        <v>2.087938182462405</v>
      </c>
      <c r="AT23" s="2">
        <v>2.056373427098757</v>
      </c>
      <c r="AU23" s="2">
        <v>2.0648580630302442</v>
      </c>
      <c r="AV23" s="2">
        <v>2.054779927237504</v>
      </c>
      <c r="AW23" s="2">
        <v>2.0388706963401741</v>
      </c>
      <c r="AX23" s="2">
        <v>2.0502713029382464</v>
      </c>
      <c r="AY23" s="2">
        <v>2.0614740547518124</v>
      </c>
      <c r="AZ23" s="2">
        <v>2.0437018889963534</v>
      </c>
      <c r="BA23" s="2">
        <v>2.0407148259196224</v>
      </c>
      <c r="BB23" s="2">
        <v>2.0495510262841945</v>
      </c>
      <c r="BC23" s="2">
        <v>2.0581375556087766</v>
      </c>
      <c r="BD23" s="2">
        <v>2.0528815612825406</v>
      </c>
    </row>
    <row r="24" spans="1:56" x14ac:dyDescent="0.2">
      <c r="A24" s="3" t="s">
        <v>30</v>
      </c>
      <c r="B24" s="2">
        <v>7.9189697939577785E-4</v>
      </c>
      <c r="C24" s="2">
        <v>1.9057376023582429E-3</v>
      </c>
      <c r="D24" s="2">
        <v>4.8243119104741375E-3</v>
      </c>
      <c r="E24" s="2">
        <v>1.0876302793333284E-3</v>
      </c>
      <c r="F24" s="2">
        <v>1.189974990485338E-3</v>
      </c>
      <c r="G24" s="2">
        <v>1.5131141005133295E-3</v>
      </c>
      <c r="H24" s="2">
        <v>9.1023822812478724E-4</v>
      </c>
      <c r="I24" s="2">
        <v>2.2763712611594106E-3</v>
      </c>
      <c r="J24" s="2">
        <v>0</v>
      </c>
      <c r="K24" s="2">
        <v>2.4802935095748226E-3</v>
      </c>
      <c r="L24" s="2">
        <v>0</v>
      </c>
      <c r="M24" s="2">
        <v>1.3613481888503187E-3</v>
      </c>
      <c r="N24" s="2">
        <v>9.5752433508992235E-4</v>
      </c>
      <c r="O24" s="2">
        <v>1.4285899054741849E-3</v>
      </c>
      <c r="P24" s="2">
        <v>2.5382180377595386E-3</v>
      </c>
      <c r="Q24" s="2">
        <v>1.3620571447172985E-3</v>
      </c>
      <c r="R24" s="2">
        <v>1.0458796342587976E-3</v>
      </c>
      <c r="S24" s="2">
        <v>4.643284874488768E-3</v>
      </c>
      <c r="T24" s="2">
        <v>2.2293213642946659E-3</v>
      </c>
      <c r="U24" s="2">
        <v>1.091217978497708E-3</v>
      </c>
      <c r="V24" s="2">
        <v>1.6052343791124238E-3</v>
      </c>
      <c r="W24" s="2">
        <v>2.2211447104219205E-3</v>
      </c>
      <c r="X24" s="2">
        <v>9.4713161572225826E-4</v>
      </c>
      <c r="Y24" s="2">
        <v>7.4792056829995582E-4</v>
      </c>
      <c r="Z24" s="2">
        <v>7.2568031569827576E-3</v>
      </c>
      <c r="AA24" s="2">
        <v>2.0897263063219786E-2</v>
      </c>
      <c r="AB24" s="2">
        <v>9.5823953666474403E-3</v>
      </c>
      <c r="AC24" s="2">
        <v>1.8455157984531546E-2</v>
      </c>
      <c r="AD24" s="2">
        <v>1.1568488236146045E-2</v>
      </c>
      <c r="AE24" s="2">
        <v>3.6239865180770305E-3</v>
      </c>
      <c r="AF24" s="2">
        <v>1.2476569858405374E-3</v>
      </c>
      <c r="AG24" s="2">
        <v>1.0575972615187561E-3</v>
      </c>
      <c r="AH24" s="2">
        <v>1.2026318783158645E-2</v>
      </c>
      <c r="AI24" s="2">
        <v>6.9025850955062307E-4</v>
      </c>
      <c r="AJ24" s="2">
        <v>7.9171650213393351E-3</v>
      </c>
      <c r="AK24" s="2">
        <v>1.2808470297685578E-2</v>
      </c>
      <c r="AL24" s="2">
        <v>3.4838345672296208E-3</v>
      </c>
      <c r="AM24" s="2">
        <v>9.8013355959223085E-4</v>
      </c>
      <c r="AN24" s="2">
        <v>5.6260868599526572E-4</v>
      </c>
      <c r="AO24" s="2">
        <v>1.0832434001638289E-3</v>
      </c>
      <c r="AP24" s="2">
        <v>9.1343964195548806E-4</v>
      </c>
      <c r="AQ24" s="2">
        <v>1.1004902436115759E-2</v>
      </c>
      <c r="AR24" s="2">
        <v>1.5332543568946418E-3</v>
      </c>
      <c r="AS24" s="2">
        <v>3.1192498456677612E-3</v>
      </c>
      <c r="AT24" s="2">
        <v>1.5725665194063179E-3</v>
      </c>
      <c r="AU24" s="2">
        <v>2.3631965124997953E-3</v>
      </c>
      <c r="AV24" s="2">
        <v>2.123690765998121E-3</v>
      </c>
      <c r="AW24" s="2">
        <v>2.955085218814372E-4</v>
      </c>
      <c r="AX24" s="2">
        <v>5.5649184344048282E-4</v>
      </c>
      <c r="AY24" s="2">
        <v>1.1745997163676758E-3</v>
      </c>
      <c r="AZ24" s="2">
        <v>2.5682650596261692E-3</v>
      </c>
      <c r="BA24" s="2">
        <v>3.918799553484421E-4</v>
      </c>
      <c r="BB24" s="2">
        <v>4.3515105363004306E-3</v>
      </c>
      <c r="BC24" s="2">
        <v>3.3250269683998196E-3</v>
      </c>
      <c r="BD24" s="2">
        <v>2.4065379963385735E-3</v>
      </c>
    </row>
    <row r="25" spans="1:56" x14ac:dyDescent="0.2">
      <c r="A25" s="3" t="s">
        <v>31</v>
      </c>
      <c r="B25" s="2">
        <v>1.8999937013758785</v>
      </c>
      <c r="C25" s="2">
        <v>1.8906373640196805</v>
      </c>
      <c r="D25" s="2">
        <v>1.8755192019488363</v>
      </c>
      <c r="E25" s="2">
        <v>1.9098066302968575</v>
      </c>
      <c r="F25" s="2">
        <v>1.8850603941289743</v>
      </c>
      <c r="G25" s="2">
        <v>1.9072703660740622</v>
      </c>
      <c r="H25" s="2">
        <v>1.9192583419378266</v>
      </c>
      <c r="I25" s="2">
        <v>1.8898807411752911</v>
      </c>
      <c r="J25" s="2">
        <v>1.882861279650808</v>
      </c>
      <c r="K25" s="2">
        <v>1.9017983297577405</v>
      </c>
      <c r="L25" s="2">
        <v>1.9837305563685614</v>
      </c>
      <c r="M25" s="2">
        <v>1.9048410647531535</v>
      </c>
      <c r="N25" s="2">
        <v>1.8819786944015526</v>
      </c>
      <c r="O25" s="2">
        <v>1.9128036368413466</v>
      </c>
      <c r="P25" s="2">
        <v>1.8948565366342964</v>
      </c>
      <c r="Q25" s="2">
        <v>1.9132358336727462</v>
      </c>
      <c r="R25" s="2">
        <v>1.9214806342047539</v>
      </c>
      <c r="S25" s="2">
        <v>1.9132697057326862</v>
      </c>
      <c r="T25" s="2">
        <v>1.9086144692705016</v>
      </c>
      <c r="U25" s="2">
        <v>1.9428069093074245</v>
      </c>
      <c r="V25" s="2">
        <v>1.9689466175181631</v>
      </c>
      <c r="W25" s="2">
        <v>1.9586888946812508</v>
      </c>
      <c r="X25" s="2">
        <v>1.9663176872048524</v>
      </c>
      <c r="Y25" s="2">
        <v>1.9597931852825812</v>
      </c>
      <c r="Z25" s="2">
        <v>1.8229069460771243</v>
      </c>
      <c r="AA25" s="2">
        <v>1.8479092355322697</v>
      </c>
      <c r="AB25" s="2">
        <v>1.8229994611820852</v>
      </c>
      <c r="AC25" s="2">
        <v>1.8026453298651604</v>
      </c>
      <c r="AD25" s="2">
        <v>1.7803897416226988</v>
      </c>
      <c r="AE25" s="2">
        <v>1.8200703454353759</v>
      </c>
      <c r="AF25" s="2">
        <v>1.8384762347362351</v>
      </c>
      <c r="AG25" s="2">
        <v>1.8466029066762462</v>
      </c>
      <c r="AH25" s="2">
        <v>1.8114797070964122</v>
      </c>
      <c r="AI25" s="2">
        <v>1.8445907462036781</v>
      </c>
      <c r="AJ25" s="2">
        <v>1.8546381364498501</v>
      </c>
      <c r="AK25" s="2">
        <v>1.8314118469271483</v>
      </c>
      <c r="AL25" s="2">
        <v>1.8582374239073953</v>
      </c>
      <c r="AM25" s="2">
        <v>1.85146423834999</v>
      </c>
      <c r="AN25" s="2">
        <v>1.858153748788917</v>
      </c>
      <c r="AO25" s="2">
        <v>1.9127360596268606</v>
      </c>
      <c r="AP25" s="2">
        <v>1.928663824705563</v>
      </c>
      <c r="AQ25" s="2">
        <v>1.8445503234321585</v>
      </c>
      <c r="AR25" s="2">
        <v>1.9304357803383345</v>
      </c>
      <c r="AS25" s="2">
        <v>1.8766830059826254</v>
      </c>
      <c r="AT25" s="2">
        <v>1.9210711955487698</v>
      </c>
      <c r="AU25" s="2">
        <v>1.9084418785442216</v>
      </c>
      <c r="AV25" s="2">
        <v>1.9209565607894969</v>
      </c>
      <c r="AW25" s="2">
        <v>1.9419602236363034</v>
      </c>
      <c r="AX25" s="2">
        <v>1.9319511485238998</v>
      </c>
      <c r="AY25" s="2">
        <v>1.9150111811030661</v>
      </c>
      <c r="AZ25" s="2">
        <v>1.9303535671973178</v>
      </c>
      <c r="BA25" s="2">
        <v>1.9378589626215297</v>
      </c>
      <c r="BB25" s="2">
        <v>1.9223489723744474</v>
      </c>
      <c r="BC25" s="2">
        <v>1.9153444731007245</v>
      </c>
      <c r="BD25" s="2">
        <v>1.9228332856814854</v>
      </c>
    </row>
    <row r="26" spans="1:56" x14ac:dyDescent="0.2">
      <c r="A26" s="3" t="s">
        <v>32</v>
      </c>
      <c r="B26" s="2">
        <v>3.980250907357493E-5</v>
      </c>
      <c r="C26" s="2">
        <v>0</v>
      </c>
      <c r="D26" s="2">
        <v>2.5620896250176455E-4</v>
      </c>
      <c r="E26" s="2">
        <v>5.4067204937234179E-4</v>
      </c>
      <c r="F26" s="2">
        <v>0</v>
      </c>
      <c r="G26" s="2">
        <v>0</v>
      </c>
      <c r="H26" s="2">
        <v>4.0373761743595711E-4</v>
      </c>
      <c r="I26" s="2">
        <v>0</v>
      </c>
      <c r="J26" s="2">
        <v>0</v>
      </c>
      <c r="K26" s="2">
        <v>1.5720230766889454E-4</v>
      </c>
      <c r="L26" s="2">
        <v>2.1887421601846451E-4</v>
      </c>
      <c r="M26" s="2">
        <v>0</v>
      </c>
      <c r="N26" s="2">
        <v>5.833613275190052E-4</v>
      </c>
      <c r="O26" s="2">
        <v>0</v>
      </c>
      <c r="P26" s="2">
        <v>2.9397034384378077E-4</v>
      </c>
      <c r="Q26" s="2">
        <v>5.7477138435506521E-4</v>
      </c>
      <c r="R26" s="2">
        <v>7.9771391238456105E-4</v>
      </c>
      <c r="S26" s="2">
        <v>6.3521883353246386E-4</v>
      </c>
      <c r="T26" s="2">
        <v>5.2185590484101711E-4</v>
      </c>
      <c r="U26" s="2">
        <v>0</v>
      </c>
      <c r="V26" s="2">
        <v>7.3714613471025721E-4</v>
      </c>
      <c r="W26" s="2">
        <v>0</v>
      </c>
      <c r="X26" s="2">
        <v>5.2867966179019924E-4</v>
      </c>
      <c r="Y26" s="2">
        <v>0</v>
      </c>
      <c r="Z26" s="2">
        <v>1.421443045845355E-3</v>
      </c>
      <c r="AA26" s="2">
        <v>1.1521987847481672E-3</v>
      </c>
      <c r="AB26" s="2">
        <v>1.2560578897955791E-3</v>
      </c>
      <c r="AC26" s="2">
        <v>1.1495367285247991E-3</v>
      </c>
      <c r="AD26" s="2">
        <v>1.007043275689947E-3</v>
      </c>
      <c r="AE26" s="2">
        <v>2.7047522366676019E-4</v>
      </c>
      <c r="AF26" s="2">
        <v>0</v>
      </c>
      <c r="AG26" s="2">
        <v>7.0465661872150395E-4</v>
      </c>
      <c r="AH26" s="2">
        <v>1.9294643275484767E-3</v>
      </c>
      <c r="AI26" s="2">
        <v>4.7024622487173268E-4</v>
      </c>
      <c r="AJ26" s="2">
        <v>1.0947955398628844E-4</v>
      </c>
      <c r="AK26" s="2">
        <v>3.0751041981393794E-4</v>
      </c>
      <c r="AL26" s="2">
        <v>2.3822224159172599E-4</v>
      </c>
      <c r="AM26" s="2">
        <v>0</v>
      </c>
      <c r="AN26" s="2">
        <v>0</v>
      </c>
      <c r="AO26" s="2">
        <v>4.7005777658878228E-4</v>
      </c>
      <c r="AP26" s="2">
        <v>0</v>
      </c>
      <c r="AQ26" s="2">
        <v>0</v>
      </c>
      <c r="AR26" s="2">
        <v>3.2519401129085866E-4</v>
      </c>
      <c r="AS26" s="2">
        <v>3.3987371785800652E-4</v>
      </c>
      <c r="AT26" s="2">
        <v>4.1225523676389944E-4</v>
      </c>
      <c r="AU26" s="2">
        <v>5.7901458199233419E-4</v>
      </c>
      <c r="AV26" s="2">
        <v>4.6679558596266337E-4</v>
      </c>
      <c r="AW26" s="2">
        <v>0</v>
      </c>
      <c r="AX26" s="2">
        <v>5.0855494003573007E-5</v>
      </c>
      <c r="AY26" s="2">
        <v>5.2225925309945932E-4</v>
      </c>
      <c r="AZ26" s="2">
        <v>7.2681753407800441E-4</v>
      </c>
      <c r="BA26" s="2">
        <v>3.8268445396735589E-4</v>
      </c>
      <c r="BB26" s="2">
        <v>7.6706456330420805E-5</v>
      </c>
      <c r="BC26" s="2">
        <v>0</v>
      </c>
      <c r="BD26" s="2">
        <v>3.6130302485234278E-4</v>
      </c>
    </row>
    <row r="27" spans="1:56" x14ac:dyDescent="0.2">
      <c r="A27" s="3" t="s">
        <v>33</v>
      </c>
      <c r="B27" s="2">
        <v>7.9458365872878307E-3</v>
      </c>
      <c r="C27" s="2">
        <v>4.6929452784549549E-3</v>
      </c>
      <c r="D27" s="2">
        <v>1.1145853635054956E-2</v>
      </c>
      <c r="E27" s="2">
        <v>8.1526102006170519E-3</v>
      </c>
      <c r="F27" s="2">
        <v>9.367282878911521E-3</v>
      </c>
      <c r="G27" s="2">
        <v>1.1359707978500147E-2</v>
      </c>
      <c r="H27" s="2">
        <v>1.0957481273879412E-2</v>
      </c>
      <c r="I27" s="2">
        <v>9.9180521498418162E-3</v>
      </c>
      <c r="J27" s="2">
        <v>9.097114273044174E-3</v>
      </c>
      <c r="K27" s="2">
        <v>9.5517276279177173E-3</v>
      </c>
      <c r="L27" s="2">
        <v>6.2819180825617995E-3</v>
      </c>
      <c r="M27" s="2">
        <v>1.2237429339993864E-2</v>
      </c>
      <c r="N27" s="2">
        <v>1.6182575700462928E-2</v>
      </c>
      <c r="O27" s="2">
        <v>1.3173959186395648E-2</v>
      </c>
      <c r="P27" s="2">
        <v>1.0745234927538873E-2</v>
      </c>
      <c r="Q27" s="2">
        <v>9.607640963544755E-3</v>
      </c>
      <c r="R27" s="2">
        <v>1.2633731972213394E-2</v>
      </c>
      <c r="S27" s="2">
        <v>8.2766621471531635E-3</v>
      </c>
      <c r="T27" s="2">
        <v>9.4111518500556938E-3</v>
      </c>
      <c r="U27" s="2">
        <v>7.3365050140067065E-3</v>
      </c>
      <c r="V27" s="2">
        <v>1.0210286658630281E-2</v>
      </c>
      <c r="W27" s="2">
        <v>1.0847198060387491E-2</v>
      </c>
      <c r="X27" s="2">
        <v>9.8925097243950984E-3</v>
      </c>
      <c r="Y27" s="2">
        <v>9.482195655990705E-3</v>
      </c>
      <c r="Z27" s="2">
        <v>2.6133312724520002E-2</v>
      </c>
      <c r="AA27" s="2">
        <v>2.3226728231943931E-2</v>
      </c>
      <c r="AB27" s="2">
        <v>3.0737202868179908E-2</v>
      </c>
      <c r="AC27" s="2">
        <v>3.3526160914987869E-2</v>
      </c>
      <c r="AD27" s="2">
        <v>3.6035701115373374E-2</v>
      </c>
      <c r="AE27" s="2">
        <v>1.6323320692662385E-2</v>
      </c>
      <c r="AF27" s="2">
        <v>6.4301405845061405E-3</v>
      </c>
      <c r="AG27" s="2">
        <v>4.2186418909236963E-3</v>
      </c>
      <c r="AH27" s="2">
        <v>3.3323769955421474E-2</v>
      </c>
      <c r="AI27" s="2">
        <v>4.6656858431796096E-3</v>
      </c>
      <c r="AJ27" s="2">
        <v>4.3233888934406731E-3</v>
      </c>
      <c r="AK27" s="2">
        <v>2.5623367172993763E-2</v>
      </c>
      <c r="AL27" s="2">
        <v>1.4747009963060843E-2</v>
      </c>
      <c r="AM27" s="2">
        <v>6.1716853453999245E-3</v>
      </c>
      <c r="AN27" s="2">
        <v>3.9943028259970146E-3</v>
      </c>
      <c r="AO27" s="2">
        <v>1.1074726373999758E-2</v>
      </c>
      <c r="AP27" s="2">
        <v>1.0563592258084583E-2</v>
      </c>
      <c r="AQ27" s="2">
        <v>2.4723307534571727E-2</v>
      </c>
      <c r="AR27" s="2">
        <v>1.3596993274466045E-2</v>
      </c>
      <c r="AS27" s="2">
        <v>1.7453675750358711E-2</v>
      </c>
      <c r="AT27" s="2">
        <v>1.165052150249548E-2</v>
      </c>
      <c r="AU27" s="2">
        <v>1.8481922111335456E-2</v>
      </c>
      <c r="AV27" s="2">
        <v>1.4049188115282458E-2</v>
      </c>
      <c r="AW27" s="2">
        <v>7.4203389252660342E-3</v>
      </c>
      <c r="AX27" s="2">
        <v>6.8817666559704178E-3</v>
      </c>
      <c r="AY27" s="2">
        <v>1.0225829853893779E-2</v>
      </c>
      <c r="AZ27" s="2">
        <v>1.3359549810519667E-2</v>
      </c>
      <c r="BA27" s="2">
        <v>1.1446065679380843E-2</v>
      </c>
      <c r="BB27" s="2">
        <v>1.4968102777293064E-2</v>
      </c>
      <c r="BC27" s="2">
        <v>1.5881669181649394E-2</v>
      </c>
      <c r="BD27" s="2">
        <v>1.2237428864459205E-2</v>
      </c>
    </row>
    <row r="28" spans="1:56" x14ac:dyDescent="0.2">
      <c r="A28" s="3" t="s">
        <v>34</v>
      </c>
      <c r="B28" s="2">
        <v>0</v>
      </c>
      <c r="C28" s="2">
        <v>4.3067297248479755E-4</v>
      </c>
      <c r="D28" s="2">
        <v>1.0824398019110538E-4</v>
      </c>
      <c r="E28" s="2">
        <v>1.2245258479904198E-3</v>
      </c>
      <c r="F28" s="2">
        <v>4.2716739004016802E-4</v>
      </c>
      <c r="G28" s="2">
        <v>9.1401242042506202E-4</v>
      </c>
      <c r="H28" s="2">
        <v>2.6379991932081932E-3</v>
      </c>
      <c r="I28" s="2">
        <v>4.2909857950159248E-4</v>
      </c>
      <c r="J28" s="2">
        <v>1.6040275857189055E-4</v>
      </c>
      <c r="K28" s="2">
        <v>4.8564832958220672E-4</v>
      </c>
      <c r="L28" s="2">
        <v>0</v>
      </c>
      <c r="M28" s="2">
        <v>3.0731711996784809E-4</v>
      </c>
      <c r="N28" s="2">
        <v>3.2419439173120995E-4</v>
      </c>
      <c r="O28" s="2">
        <v>5.3743169947054333E-4</v>
      </c>
      <c r="P28" s="2">
        <v>8.5925195286426514E-4</v>
      </c>
      <c r="Q28" s="2">
        <v>1.8943157457634373E-3</v>
      </c>
      <c r="R28" s="2">
        <v>0</v>
      </c>
      <c r="S28" s="2">
        <v>1.2430084990475991E-3</v>
      </c>
      <c r="T28" s="2">
        <v>0</v>
      </c>
      <c r="U28" s="2">
        <v>4.9064102082847295E-4</v>
      </c>
      <c r="V28" s="2">
        <v>0</v>
      </c>
      <c r="W28" s="2">
        <v>0</v>
      </c>
      <c r="X28" s="2">
        <v>0</v>
      </c>
      <c r="Y28" s="2">
        <v>9.1255616839817813E-4</v>
      </c>
      <c r="Z28" s="2">
        <v>0</v>
      </c>
      <c r="AA28" s="2">
        <v>6.8224275291239303E-4</v>
      </c>
      <c r="AB28" s="2">
        <v>1.259050879635001E-3</v>
      </c>
      <c r="AC28" s="2">
        <v>5.3509041964277203E-4</v>
      </c>
      <c r="AD28" s="2">
        <v>6.5122832347114506E-4</v>
      </c>
      <c r="AE28" s="2">
        <v>0</v>
      </c>
      <c r="AF28" s="2">
        <v>5.8528935859375285E-5</v>
      </c>
      <c r="AG28" s="2">
        <v>0</v>
      </c>
      <c r="AH28" s="2">
        <v>1.3071495767339721E-3</v>
      </c>
      <c r="AI28" s="2">
        <v>6.4826630399895729E-4</v>
      </c>
      <c r="AJ28" s="2">
        <v>0</v>
      </c>
      <c r="AK28" s="2">
        <v>0</v>
      </c>
      <c r="AL28" s="2">
        <v>0</v>
      </c>
      <c r="AM28" s="2">
        <v>1.4817300474754614E-4</v>
      </c>
      <c r="AN28" s="2">
        <v>4.7020892257873108E-4</v>
      </c>
      <c r="AO28" s="2">
        <v>0</v>
      </c>
      <c r="AP28" s="2">
        <v>0</v>
      </c>
      <c r="AQ28" s="2">
        <v>2.9846065829141732E-4</v>
      </c>
      <c r="AR28" s="2">
        <v>6.8110102433414585E-4</v>
      </c>
      <c r="AS28" s="2">
        <v>0</v>
      </c>
      <c r="AT28" s="2">
        <v>8.2857791083318366E-4</v>
      </c>
      <c r="AU28" s="2">
        <v>1.9428151092962685E-3</v>
      </c>
      <c r="AV28" s="2">
        <v>0</v>
      </c>
      <c r="AW28" s="2">
        <v>5.8712288685474461E-5</v>
      </c>
      <c r="AX28" s="2">
        <v>2.334913761067523E-4</v>
      </c>
      <c r="AY28" s="2">
        <v>1.7762975278882462E-3</v>
      </c>
      <c r="AZ28" s="2">
        <v>0</v>
      </c>
      <c r="BA28" s="2">
        <v>7.379434422835992E-4</v>
      </c>
      <c r="BB28" s="2">
        <v>0</v>
      </c>
      <c r="BC28" s="2">
        <v>2.0797413858965794E-4</v>
      </c>
      <c r="BD28" s="2">
        <v>3.2450713337909637E-4</v>
      </c>
    </row>
    <row r="29" spans="1:56" x14ac:dyDescent="0.2">
      <c r="A29" s="3" t="s">
        <v>35</v>
      </c>
      <c r="B29" s="2">
        <v>1.9621816303352482E-2</v>
      </c>
      <c r="C29" s="2">
        <v>2.9405019440433364E-2</v>
      </c>
      <c r="D29" s="2">
        <v>2.7005338604914289E-2</v>
      </c>
      <c r="E29" s="2">
        <v>2.0915856240469807E-2</v>
      </c>
      <c r="F29" s="2">
        <v>3.8842383198608561E-2</v>
      </c>
      <c r="G29" s="2">
        <v>2.242595438792035E-2</v>
      </c>
      <c r="H29" s="2">
        <v>2.2824018656959197E-2</v>
      </c>
      <c r="I29" s="2">
        <v>2.7112797582644867E-2</v>
      </c>
      <c r="J29" s="2">
        <v>2.8245316045838794E-2</v>
      </c>
      <c r="K29" s="2">
        <v>2.9103233881798262E-2</v>
      </c>
      <c r="L29" s="2">
        <v>4.1819563108761127E-3</v>
      </c>
      <c r="M29" s="2">
        <v>2.2306608727913339E-2</v>
      </c>
      <c r="N29" s="2">
        <v>2.2191350743615515E-2</v>
      </c>
      <c r="O29" s="2">
        <v>2.517606940887343E-2</v>
      </c>
      <c r="P29" s="2">
        <v>2.490193619898411E-2</v>
      </c>
      <c r="Q29" s="2">
        <v>3.2326017413704305E-2</v>
      </c>
      <c r="R29" s="2">
        <v>2.2346783662943327E-2</v>
      </c>
      <c r="S29" s="2">
        <v>2.5332160520789709E-2</v>
      </c>
      <c r="T29" s="2">
        <v>2.4386015003943266E-2</v>
      </c>
      <c r="U29" s="2">
        <v>1.9046422535203129E-2</v>
      </c>
      <c r="V29" s="2">
        <v>1.6291661589040357E-2</v>
      </c>
      <c r="W29" s="2">
        <v>2.7197047673542762E-2</v>
      </c>
      <c r="X29" s="2">
        <v>1.9180563567238129E-2</v>
      </c>
      <c r="Y29" s="2">
        <v>1.8522267702986962E-2</v>
      </c>
      <c r="Z29" s="2">
        <v>4.8048608170938506E-2</v>
      </c>
      <c r="AA29" s="2">
        <v>2.8645084200917031E-2</v>
      </c>
      <c r="AB29" s="2">
        <v>6.0392414799448277E-2</v>
      </c>
      <c r="AC29" s="2">
        <v>4.9228838312905025E-2</v>
      </c>
      <c r="AD29" s="2">
        <v>5.380872175157022E-2</v>
      </c>
      <c r="AE29" s="2">
        <v>2.3114866321365671E-2</v>
      </c>
      <c r="AF29" s="2">
        <v>1.004723363894915E-2</v>
      </c>
      <c r="AG29" s="2">
        <v>6.5131170263998958E-3</v>
      </c>
      <c r="AH29" s="2">
        <v>7.1146505097172477E-2</v>
      </c>
      <c r="AI29" s="2">
        <v>7.1963925970085305E-3</v>
      </c>
      <c r="AJ29" s="2">
        <v>8.050635898371683E-3</v>
      </c>
      <c r="AK29" s="2">
        <v>2.2599133319903087E-2</v>
      </c>
      <c r="AL29" s="2">
        <v>2.4041188742105743E-2</v>
      </c>
      <c r="AM29" s="2">
        <v>8.8600166872921712E-3</v>
      </c>
      <c r="AN29" s="2">
        <v>4.3704802308315548E-3</v>
      </c>
      <c r="AO29" s="2">
        <v>2.6007548375007423E-2</v>
      </c>
      <c r="AP29" s="2">
        <v>2.0357842500565517E-2</v>
      </c>
      <c r="AQ29" s="2">
        <v>3.1497445646998572E-2</v>
      </c>
      <c r="AR29" s="2">
        <v>2.5642564717699896E-2</v>
      </c>
      <c r="AS29" s="2">
        <v>2.5530269838420525E-2</v>
      </c>
      <c r="AT29" s="2">
        <v>2.1682357729961334E-2</v>
      </c>
      <c r="AU29" s="2">
        <v>1.9637715730668741E-2</v>
      </c>
      <c r="AV29" s="2">
        <v>2.0436105458195811E-2</v>
      </c>
      <c r="AW29" s="2">
        <v>2.8975425733024484E-2</v>
      </c>
      <c r="AX29" s="2">
        <v>3.5513310738079527E-2</v>
      </c>
      <c r="AY29" s="2">
        <v>2.6966547516454508E-2</v>
      </c>
      <c r="AZ29" s="2">
        <v>2.5941823409532563E-2</v>
      </c>
      <c r="BA29" s="2">
        <v>2.4670532777587479E-2</v>
      </c>
      <c r="BB29" s="2">
        <v>2.5482786058419502E-2</v>
      </c>
      <c r="BC29" s="2">
        <v>2.6368911033853235E-2</v>
      </c>
      <c r="BD29" s="2">
        <v>2.2962817202974928E-2</v>
      </c>
    </row>
    <row r="30" spans="1:56" x14ac:dyDescent="0.2">
      <c r="A30" s="3" t="s">
        <v>36</v>
      </c>
      <c r="B30" s="2">
        <v>0.92505897706175677</v>
      </c>
      <c r="C30" s="2">
        <v>0.93184402573568104</v>
      </c>
      <c r="D30" s="2">
        <v>0.91140509975947526</v>
      </c>
      <c r="E30" s="2">
        <v>0.93066238734531836</v>
      </c>
      <c r="F30" s="2">
        <v>0.91887721164202241</v>
      </c>
      <c r="G30" s="2">
        <v>0.92969717740017122</v>
      </c>
      <c r="H30" s="2">
        <v>0.94401896003619712</v>
      </c>
      <c r="I30" s="2">
        <v>0.92649053499460787</v>
      </c>
      <c r="J30" s="2">
        <v>0.93566830453985106</v>
      </c>
      <c r="K30" s="2">
        <v>0.93573999082154335</v>
      </c>
      <c r="L30" s="2">
        <v>0.96216661881491394</v>
      </c>
      <c r="M30" s="2">
        <v>0.93591632404664649</v>
      </c>
      <c r="N30" s="2">
        <v>0.93032101563552505</v>
      </c>
      <c r="O30" s="2">
        <v>0.92561060475105061</v>
      </c>
      <c r="P30" s="2">
        <v>0.92543851878846117</v>
      </c>
      <c r="Q30" s="2">
        <v>0.93381471223759771</v>
      </c>
      <c r="R30" s="2">
        <v>0.93905066569138129</v>
      </c>
      <c r="S30" s="2">
        <v>0.93542540462456403</v>
      </c>
      <c r="T30" s="2">
        <v>0.93622101932357094</v>
      </c>
      <c r="U30" s="2">
        <v>0.96005121212372091</v>
      </c>
      <c r="V30" s="2">
        <v>0.97008552424180106</v>
      </c>
      <c r="W30" s="2">
        <v>0.9688388426268878</v>
      </c>
      <c r="X30" s="2">
        <v>0.96100517481015479</v>
      </c>
      <c r="Y30" s="2">
        <v>0.95557993099408589</v>
      </c>
      <c r="Z30" s="2">
        <v>0.90878505922770014</v>
      </c>
      <c r="AA30" s="2">
        <v>0.91028804122331364</v>
      </c>
      <c r="AB30" s="2">
        <v>0.91692037243201263</v>
      </c>
      <c r="AC30" s="2">
        <v>0.89577203165523323</v>
      </c>
      <c r="AD30" s="2">
        <v>0.85658604368051572</v>
      </c>
      <c r="AE30" s="2">
        <v>0.86154883627160994</v>
      </c>
      <c r="AF30" s="2">
        <v>0.84926189113322481</v>
      </c>
      <c r="AG30" s="2">
        <v>0.8586458080858792</v>
      </c>
      <c r="AH30" s="2">
        <v>0.91525503246687001</v>
      </c>
      <c r="AI30" s="2">
        <v>0.85577258503128228</v>
      </c>
      <c r="AJ30" s="2">
        <v>0.84476801541285917</v>
      </c>
      <c r="AK30" s="2">
        <v>0.89946669190265072</v>
      </c>
      <c r="AL30" s="2">
        <v>0.88411357811527569</v>
      </c>
      <c r="AM30" s="2">
        <v>0.8509119953770512</v>
      </c>
      <c r="AN30" s="2">
        <v>0.85270192251060584</v>
      </c>
      <c r="AO30" s="2">
        <v>0.94080868976887788</v>
      </c>
      <c r="AP30" s="2">
        <v>0.94125004092227826</v>
      </c>
      <c r="AQ30" s="2">
        <v>0.91477884278930943</v>
      </c>
      <c r="AR30" s="2">
        <v>0.94076837753086329</v>
      </c>
      <c r="AS30" s="2">
        <v>0.91980861672715042</v>
      </c>
      <c r="AT30" s="2">
        <v>0.93877566481247454</v>
      </c>
      <c r="AU30" s="2">
        <v>0.93301619077874887</v>
      </c>
      <c r="AV30" s="2">
        <v>0.94002719212072428</v>
      </c>
      <c r="AW30" s="2">
        <v>0.94976138140816457</v>
      </c>
      <c r="AX30" s="2">
        <v>0.92889662276618024</v>
      </c>
      <c r="AY30" s="2">
        <v>0.93762764387506292</v>
      </c>
      <c r="AZ30" s="2">
        <v>0.94603546579908948</v>
      </c>
      <c r="BA30" s="2">
        <v>0.9505464757836829</v>
      </c>
      <c r="BB30" s="2">
        <v>0.93905459408060221</v>
      </c>
      <c r="BC30" s="2">
        <v>0.93636061462181608</v>
      </c>
      <c r="BD30" s="2">
        <v>0.94119408115263303</v>
      </c>
    </row>
    <row r="31" spans="1:56" x14ac:dyDescent="0.2">
      <c r="A31" s="3" t="s">
        <v>37</v>
      </c>
      <c r="B31" s="2">
        <v>4.7135376683091382E-2</v>
      </c>
      <c r="C31" s="2">
        <v>4.9461041280628962E-2</v>
      </c>
      <c r="D31" s="2">
        <v>6.2794372772506726E-2</v>
      </c>
      <c r="E31" s="2">
        <v>5.4895098860622937E-2</v>
      </c>
      <c r="F31" s="2">
        <v>5.1246724946148736E-2</v>
      </c>
      <c r="G31" s="2">
        <v>5.6455126707238297E-2</v>
      </c>
      <c r="H31" s="2">
        <v>4.1717162182922526E-2</v>
      </c>
      <c r="I31" s="2">
        <v>5.2773180743651706E-2</v>
      </c>
      <c r="J31" s="2">
        <v>4.8529802669057528E-2</v>
      </c>
      <c r="K31" s="2">
        <v>6.11339282291221E-2</v>
      </c>
      <c r="L31" s="2">
        <v>3.2616035287758915E-2</v>
      </c>
      <c r="M31" s="2">
        <v>4.9065096832443769E-2</v>
      </c>
      <c r="N31" s="2">
        <v>5.6409120811890437E-2</v>
      </c>
      <c r="O31" s="2">
        <v>5.0385751906474846E-2</v>
      </c>
      <c r="P31" s="2">
        <v>5.4040755915016031E-2</v>
      </c>
      <c r="Q31" s="2">
        <v>4.7528113182387539E-2</v>
      </c>
      <c r="R31" s="2">
        <v>5.6171540513232768E-2</v>
      </c>
      <c r="S31" s="2">
        <v>6.1517159116228938E-2</v>
      </c>
      <c r="T31" s="2">
        <v>5.2952599456799559E-2</v>
      </c>
      <c r="U31" s="2">
        <v>3.4906496654394395E-2</v>
      </c>
      <c r="V31" s="2">
        <v>3.5704190649251503E-2</v>
      </c>
      <c r="W31" s="2">
        <v>2.8045633412359407E-2</v>
      </c>
      <c r="X31" s="2">
        <v>3.6256561215768777E-2</v>
      </c>
      <c r="Y31" s="2">
        <v>3.55384701122771E-2</v>
      </c>
      <c r="Z31" s="2">
        <v>6.8036023926375991E-2</v>
      </c>
      <c r="AA31" s="2">
        <v>5.6176415864736304E-2</v>
      </c>
      <c r="AB31" s="2">
        <v>5.4191941707570315E-2</v>
      </c>
      <c r="AC31" s="2">
        <v>6.3584954701527044E-2</v>
      </c>
      <c r="AD31" s="2">
        <v>8.1405622073712935E-2</v>
      </c>
      <c r="AE31" s="2">
        <v>8.9874799531978203E-2</v>
      </c>
      <c r="AF31" s="2">
        <v>0.11021886308048851</v>
      </c>
      <c r="AG31" s="2">
        <v>0.10420671307863058</v>
      </c>
      <c r="AH31" s="2">
        <v>5.9717281975540534E-2</v>
      </c>
      <c r="AI31" s="2">
        <v>0.10970390954511276</v>
      </c>
      <c r="AJ31" s="2">
        <v>0.11588284435883749</v>
      </c>
      <c r="AK31" s="2">
        <v>6.2689346563453208E-2</v>
      </c>
      <c r="AL31" s="2">
        <v>8.7646341718374349E-2</v>
      </c>
      <c r="AM31" s="2">
        <v>9.5452447627065035E-2</v>
      </c>
      <c r="AN31" s="2">
        <v>0.10698532363817395</v>
      </c>
      <c r="AO31" s="2">
        <v>4.8522147119646253E-2</v>
      </c>
      <c r="AP31" s="2">
        <v>4.3197587188770974E-2</v>
      </c>
      <c r="AQ31" s="2">
        <v>5.4790921971463069E-2</v>
      </c>
      <c r="AR31" s="2">
        <v>4.3287322210711687E-2</v>
      </c>
      <c r="AS31" s="2">
        <v>7.2466872998826815E-2</v>
      </c>
      <c r="AT31" s="2">
        <v>5.2391394296480785E-2</v>
      </c>
      <c r="AU31" s="2">
        <v>4.8598410511728626E-2</v>
      </c>
      <c r="AV31" s="2">
        <v>5.4776466681301955E-2</v>
      </c>
      <c r="AW31" s="2">
        <v>4.2863765489625519E-2</v>
      </c>
      <c r="AX31" s="2">
        <v>5.2628559028645099E-2</v>
      </c>
      <c r="AY31" s="2">
        <v>4.3938861587572202E-2</v>
      </c>
      <c r="AZ31" s="2">
        <v>4.6672873895342151E-2</v>
      </c>
      <c r="BA31" s="2">
        <v>4.239120837233594E-2</v>
      </c>
      <c r="BB31" s="2">
        <v>4.6954886219985607E-2</v>
      </c>
      <c r="BC31" s="2">
        <v>4.6520114369947269E-2</v>
      </c>
      <c r="BD31" s="2">
        <v>5.018086114581314E-2</v>
      </c>
    </row>
    <row r="32" spans="1:56" x14ac:dyDescent="0.2">
      <c r="A32" s="3" t="s">
        <v>38</v>
      </c>
      <c r="B32" s="2">
        <v>2.9717898919015676E-3</v>
      </c>
      <c r="C32" s="2">
        <v>1.4726447081248751E-3</v>
      </c>
      <c r="D32" s="2">
        <v>4.3902562410809247E-3</v>
      </c>
      <c r="E32" s="2">
        <v>1.867759213626579E-3</v>
      </c>
      <c r="F32" s="2">
        <v>4.024080366623166E-3</v>
      </c>
      <c r="G32" s="2">
        <v>2.8587544811731151E-3</v>
      </c>
      <c r="H32" s="2">
        <v>2.9755465602261757E-3</v>
      </c>
      <c r="I32" s="2">
        <v>2.2620277189557289E-3</v>
      </c>
      <c r="J32" s="2">
        <v>2.6575247591212772E-3</v>
      </c>
      <c r="K32" s="2">
        <v>2.9612613108498248E-3</v>
      </c>
      <c r="L32" s="2">
        <v>7.5930387701377781E-4</v>
      </c>
      <c r="M32" s="2">
        <v>2.3026345401376495E-3</v>
      </c>
      <c r="N32" s="2">
        <v>4.5887543507884231E-3</v>
      </c>
      <c r="O32" s="2">
        <v>5.5723783874204683E-3</v>
      </c>
      <c r="P32" s="2">
        <v>6.0433918248163354E-3</v>
      </c>
      <c r="Q32" s="2">
        <v>1.3940875306697423E-3</v>
      </c>
      <c r="R32" s="2">
        <v>2.3844929325918932E-3</v>
      </c>
      <c r="S32" s="2">
        <v>3.0452498873594514E-3</v>
      </c>
      <c r="T32" s="2">
        <v>2.9029799593256671E-3</v>
      </c>
      <c r="U32" s="2">
        <v>2.2110483813738546E-3</v>
      </c>
      <c r="V32" s="2">
        <v>1.0178142713812813E-3</v>
      </c>
      <c r="W32" s="2">
        <v>2.9610736625865402E-3</v>
      </c>
      <c r="X32" s="2">
        <v>1.4237132314359317E-3</v>
      </c>
      <c r="Y32" s="2">
        <v>1.7814901615897355E-3</v>
      </c>
      <c r="Z32" s="2">
        <v>5.1813293306506251E-3</v>
      </c>
      <c r="AA32" s="2">
        <v>7.1395377939858281E-3</v>
      </c>
      <c r="AB32" s="2">
        <v>9.2505809264419453E-3</v>
      </c>
      <c r="AC32" s="2">
        <v>1.474386834808546E-2</v>
      </c>
      <c r="AD32" s="2">
        <v>1.7956789603409438E-2</v>
      </c>
      <c r="AE32" s="2">
        <v>1.7976009358734744E-2</v>
      </c>
      <c r="AF32" s="2">
        <v>2.1151151548029531E-2</v>
      </c>
      <c r="AG32" s="2">
        <v>2.0753162484455728E-2</v>
      </c>
      <c r="AH32" s="2">
        <v>1.052587871653159E-2</v>
      </c>
      <c r="AI32" s="2">
        <v>2.3633502755753811E-2</v>
      </c>
      <c r="AJ32" s="2">
        <v>2.2387542908492042E-2</v>
      </c>
      <c r="AK32" s="2">
        <v>1.558252725957918E-2</v>
      </c>
      <c r="AL32" s="2">
        <v>1.7338657594575556E-2</v>
      </c>
      <c r="AM32" s="2">
        <v>2.788489431484089E-2</v>
      </c>
      <c r="AN32" s="2">
        <v>2.0783992127111964E-2</v>
      </c>
      <c r="AO32" s="2">
        <v>2.3701935811940339E-3</v>
      </c>
      <c r="AP32" s="2">
        <v>2.7445395408924335E-3</v>
      </c>
      <c r="AQ32" s="2">
        <v>4.7496526141711558E-3</v>
      </c>
      <c r="AR32" s="2">
        <v>2.6000019633051824E-3</v>
      </c>
      <c r="AS32" s="2">
        <v>3.2255554636648059E-3</v>
      </c>
      <c r="AT32" s="2">
        <v>2.5665916725307525E-3</v>
      </c>
      <c r="AU32" s="2">
        <v>1.1634296326573541E-3</v>
      </c>
      <c r="AV32" s="2">
        <v>3.6306508756639281E-3</v>
      </c>
      <c r="AW32" s="2">
        <v>1.5917480133582225E-3</v>
      </c>
      <c r="AX32" s="2">
        <v>2.5144886975149942E-3</v>
      </c>
      <c r="AY32" s="2">
        <v>2.0507461446812301E-3</v>
      </c>
      <c r="AZ32" s="2">
        <v>2.4574852985298446E-3</v>
      </c>
      <c r="BA32" s="2">
        <v>2.1817650702792876E-3</v>
      </c>
      <c r="BB32" s="2">
        <v>1.8270770936966308E-3</v>
      </c>
      <c r="BC32" s="2">
        <v>1.7908074579192843E-3</v>
      </c>
      <c r="BD32" s="2">
        <v>2.5498043239289346E-3</v>
      </c>
    </row>
    <row r="33" spans="1:61" x14ac:dyDescent="0.2">
      <c r="A33" s="3" t="s">
        <v>39</v>
      </c>
      <c r="B33" s="2">
        <v>6.4898343433024636E-4</v>
      </c>
      <c r="C33" s="2">
        <v>5.6813761805506635E-4</v>
      </c>
      <c r="D33" s="2">
        <v>1.6228795756906329E-4</v>
      </c>
      <c r="E33" s="2">
        <v>3.2444057393264713E-4</v>
      </c>
      <c r="F33" s="2">
        <v>2.8334760663072632E-4</v>
      </c>
      <c r="G33" s="2">
        <v>4.8788699667840483E-4</v>
      </c>
      <c r="H33" s="2">
        <v>1.849996393374836E-4</v>
      </c>
      <c r="I33" s="2">
        <v>3.2556832830979887E-4</v>
      </c>
      <c r="J33" s="2">
        <v>8.5832899423176885E-4</v>
      </c>
      <c r="K33" s="2">
        <v>0</v>
      </c>
      <c r="L33" s="2">
        <v>2.0311768207632809E-4</v>
      </c>
      <c r="M33" s="2">
        <v>2.313491516923632E-4</v>
      </c>
      <c r="N33" s="2">
        <v>2.0301215033587019E-4</v>
      </c>
      <c r="O33" s="2">
        <v>4.0482638862428233E-4</v>
      </c>
      <c r="P33" s="2">
        <v>6.0818244254085831E-4</v>
      </c>
      <c r="Q33" s="2">
        <v>5.3313283278127511E-4</v>
      </c>
      <c r="R33" s="2">
        <v>4.1134361272225894E-4</v>
      </c>
      <c r="S33" s="2">
        <v>6.9590757569917882E-4</v>
      </c>
      <c r="T33" s="2">
        <v>6.9165395697303475E-4</v>
      </c>
      <c r="U33" s="2">
        <v>4.1782529881687568E-4</v>
      </c>
      <c r="V33" s="2">
        <v>2.4543618266968317E-4</v>
      </c>
      <c r="W33" s="2">
        <v>6.641778574195175E-4</v>
      </c>
      <c r="X33" s="2">
        <v>5.0168228289406954E-4</v>
      </c>
      <c r="Y33" s="2">
        <v>6.3613359489862015E-4</v>
      </c>
      <c r="Z33" s="2">
        <v>4.7712103499442174E-3</v>
      </c>
      <c r="AA33" s="2">
        <v>4.808880012753312E-3</v>
      </c>
      <c r="AB33" s="2">
        <v>6.5380199108200842E-3</v>
      </c>
      <c r="AC33" s="2">
        <v>6.4907529299533494E-3</v>
      </c>
      <c r="AD33" s="2">
        <v>2.1056721875561003E-3</v>
      </c>
      <c r="AE33" s="2">
        <v>1.1193420964088663E-3</v>
      </c>
      <c r="AF33" s="2">
        <v>7.0785985175786425E-4</v>
      </c>
      <c r="AG33" s="2">
        <v>7.03972048377272E-4</v>
      </c>
      <c r="AH33" s="2">
        <v>4.1832300622640399E-3</v>
      </c>
      <c r="AI33" s="2">
        <v>8.1970189151882387E-4</v>
      </c>
      <c r="AJ33" s="2">
        <v>1.2777931407191492E-3</v>
      </c>
      <c r="AK33" s="2">
        <v>2.0070192879444284E-3</v>
      </c>
      <c r="AL33" s="2">
        <v>5.9650429256034182E-4</v>
      </c>
      <c r="AM33" s="2">
        <v>2.9620362277755379E-4</v>
      </c>
      <c r="AN33" s="2">
        <v>7.9431011014230413E-4</v>
      </c>
      <c r="AO33" s="2">
        <v>2.2807112300889945E-4</v>
      </c>
      <c r="AP33" s="2">
        <v>9.1848045438246772E-5</v>
      </c>
      <c r="AQ33" s="2">
        <v>1.2128951573885684E-3</v>
      </c>
      <c r="AR33" s="2">
        <v>0</v>
      </c>
      <c r="AS33" s="2">
        <v>6.8481571438124022E-4</v>
      </c>
      <c r="AT33" s="2">
        <v>1.8165264486150439E-4</v>
      </c>
      <c r="AU33" s="2">
        <v>1.0216325073288963E-3</v>
      </c>
      <c r="AV33" s="2">
        <v>1.3667398284799415E-4</v>
      </c>
      <c r="AW33" s="2">
        <v>1.134558859208859E-4</v>
      </c>
      <c r="AX33" s="2">
        <v>4.978756041414973E-4</v>
      </c>
      <c r="AY33" s="2">
        <v>3.8715630429510527E-4</v>
      </c>
      <c r="AZ33" s="2">
        <v>2.5029566536985306E-4</v>
      </c>
      <c r="BA33" s="2">
        <v>2.9464529302786072E-4</v>
      </c>
      <c r="BB33" s="2">
        <v>3.8525642530538748E-4</v>
      </c>
      <c r="BC33" s="2">
        <v>4.3339812188663434E-4</v>
      </c>
      <c r="BD33" s="2">
        <v>2.5010214242547954E-4</v>
      </c>
    </row>
    <row r="34" spans="1:61" x14ac:dyDescent="0.2">
      <c r="A34" s="3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</row>
    <row r="35" spans="1:61" x14ac:dyDescent="0.2">
      <c r="A35" s="3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</row>
    <row r="36" spans="1:61" x14ac:dyDescent="0.2">
      <c r="A36" s="3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5.8424621242095535E-4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</row>
    <row r="37" spans="1:61" x14ac:dyDescent="0.2">
      <c r="A37" s="3" t="s">
        <v>43</v>
      </c>
      <c r="B37" s="2">
        <v>0</v>
      </c>
      <c r="C37" s="2">
        <v>3.0695087831149478E-4</v>
      </c>
      <c r="D37" s="2">
        <v>1.6812090004714403E-3</v>
      </c>
      <c r="E37" s="2">
        <v>2.6257803252096364E-4</v>
      </c>
      <c r="F37" s="2">
        <v>0</v>
      </c>
      <c r="G37" s="2">
        <v>2.8448818595263642E-3</v>
      </c>
      <c r="H37" s="2">
        <v>7.0307026019060157E-4</v>
      </c>
      <c r="I37" s="2">
        <v>8.843182803005264E-5</v>
      </c>
      <c r="J37" s="2">
        <v>7.7829557764690205E-5</v>
      </c>
      <c r="K37" s="2">
        <v>4.6386148117257301E-4</v>
      </c>
      <c r="L37" s="2">
        <v>0</v>
      </c>
      <c r="M37" s="2">
        <v>0</v>
      </c>
      <c r="N37" s="2">
        <v>0</v>
      </c>
      <c r="O37" s="2">
        <v>1.5314797165873388E-4</v>
      </c>
      <c r="P37" s="2">
        <v>0</v>
      </c>
      <c r="Q37" s="2">
        <v>0</v>
      </c>
      <c r="R37" s="2">
        <v>2.3339655739811963E-3</v>
      </c>
      <c r="S37" s="2">
        <v>5.4231474242081201E-4</v>
      </c>
      <c r="T37" s="2">
        <v>0</v>
      </c>
      <c r="U37" s="2">
        <v>1.2312086757671535E-3</v>
      </c>
      <c r="V37" s="2">
        <v>0</v>
      </c>
      <c r="W37" s="2">
        <v>0</v>
      </c>
      <c r="X37" s="2">
        <v>2.4937997170353663E-4</v>
      </c>
      <c r="Y37" s="2">
        <v>0</v>
      </c>
      <c r="Z37" s="2">
        <v>1.3615665379640585E-3</v>
      </c>
      <c r="AA37" s="2">
        <v>0</v>
      </c>
      <c r="AB37" s="2">
        <v>0</v>
      </c>
      <c r="AC37" s="2">
        <v>1.021172848948442E-3</v>
      </c>
      <c r="AD37" s="2">
        <v>0</v>
      </c>
      <c r="AE37" s="2">
        <v>0</v>
      </c>
      <c r="AF37" s="2">
        <v>5.2351062198871545E-4</v>
      </c>
      <c r="AG37" s="2">
        <v>2.8516017103380306E-3</v>
      </c>
      <c r="AH37" s="2">
        <v>4.3534467315400167E-4</v>
      </c>
      <c r="AI37" s="2">
        <v>2.5944656850329325E-3</v>
      </c>
      <c r="AJ37" s="2">
        <v>0</v>
      </c>
      <c r="AK37" s="2">
        <v>2.7053040160388959E-3</v>
      </c>
      <c r="AL37" s="2">
        <v>0</v>
      </c>
      <c r="AM37" s="2">
        <v>3.3554175093589259E-4</v>
      </c>
      <c r="AN37" s="2">
        <v>8.3959628286521483E-4</v>
      </c>
      <c r="AO37" s="2">
        <v>1.5288977519263081E-4</v>
      </c>
      <c r="AP37" s="2">
        <v>1.6860669575027953E-3</v>
      </c>
      <c r="AQ37" s="2">
        <v>0</v>
      </c>
      <c r="AR37" s="2">
        <v>2.6150356229783073E-3</v>
      </c>
      <c r="AS37" s="2">
        <v>0</v>
      </c>
      <c r="AT37" s="2">
        <v>1.0125900329504252E-3</v>
      </c>
      <c r="AU37" s="2">
        <v>1.5124961546263817E-3</v>
      </c>
      <c r="AV37" s="2">
        <v>0</v>
      </c>
      <c r="AW37" s="2">
        <v>0</v>
      </c>
      <c r="AX37" s="2">
        <v>0</v>
      </c>
      <c r="AY37" s="2">
        <v>8.4351712922813916E-4</v>
      </c>
      <c r="AZ37" s="2">
        <v>3.1135701144437269E-4</v>
      </c>
      <c r="BA37" s="2">
        <v>0</v>
      </c>
      <c r="BB37" s="2">
        <v>3.6968024764238764E-3</v>
      </c>
      <c r="BC37" s="2">
        <v>0</v>
      </c>
      <c r="BD37" s="2">
        <v>9.2249593835461716E-4</v>
      </c>
    </row>
    <row r="38" spans="1:61" x14ac:dyDescent="0.2">
      <c r="A38" s="3" t="s">
        <v>44</v>
      </c>
      <c r="B38" s="2">
        <v>8</v>
      </c>
      <c r="C38" s="2">
        <v>8</v>
      </c>
      <c r="D38" s="2">
        <v>8</v>
      </c>
      <c r="E38" s="2">
        <v>8</v>
      </c>
      <c r="F38" s="2">
        <v>8</v>
      </c>
      <c r="G38" s="2">
        <v>8</v>
      </c>
      <c r="H38" s="2">
        <v>8</v>
      </c>
      <c r="I38" s="2">
        <v>8</v>
      </c>
      <c r="J38" s="2">
        <v>8</v>
      </c>
      <c r="K38" s="2">
        <v>8</v>
      </c>
      <c r="L38" s="2">
        <v>8</v>
      </c>
      <c r="M38" s="2">
        <v>8</v>
      </c>
      <c r="N38" s="2">
        <v>8</v>
      </c>
      <c r="O38" s="2">
        <v>8</v>
      </c>
      <c r="P38" s="2">
        <v>8</v>
      </c>
      <c r="Q38" s="2">
        <v>8</v>
      </c>
      <c r="R38" s="2">
        <v>8</v>
      </c>
      <c r="S38" s="2">
        <v>8</v>
      </c>
      <c r="T38" s="2">
        <v>8</v>
      </c>
      <c r="U38" s="2">
        <v>8</v>
      </c>
      <c r="V38" s="2">
        <v>8</v>
      </c>
      <c r="W38" s="2">
        <v>8</v>
      </c>
      <c r="X38" s="2">
        <v>8</v>
      </c>
      <c r="Y38" s="2">
        <v>8</v>
      </c>
      <c r="Z38" s="2">
        <v>8</v>
      </c>
      <c r="AA38" s="2">
        <v>8</v>
      </c>
      <c r="AB38" s="2">
        <v>8</v>
      </c>
      <c r="AC38" s="2">
        <v>8</v>
      </c>
      <c r="AD38" s="2">
        <v>8</v>
      </c>
      <c r="AE38" s="2">
        <v>8</v>
      </c>
      <c r="AF38" s="2">
        <v>8</v>
      </c>
      <c r="AG38" s="2">
        <v>8</v>
      </c>
      <c r="AH38" s="2">
        <v>8</v>
      </c>
      <c r="AI38" s="2">
        <v>8</v>
      </c>
      <c r="AJ38" s="2">
        <v>8</v>
      </c>
      <c r="AK38" s="2">
        <v>8</v>
      </c>
      <c r="AL38" s="2">
        <v>8</v>
      </c>
      <c r="AM38" s="2">
        <v>8</v>
      </c>
      <c r="AN38" s="2">
        <v>8</v>
      </c>
      <c r="AO38" s="2">
        <v>8</v>
      </c>
      <c r="AP38" s="2">
        <v>8</v>
      </c>
      <c r="AQ38" s="2">
        <v>8</v>
      </c>
      <c r="AR38" s="2">
        <v>8</v>
      </c>
      <c r="AS38" s="2">
        <v>8</v>
      </c>
      <c r="AT38" s="2">
        <v>8</v>
      </c>
      <c r="AU38" s="2">
        <v>8</v>
      </c>
      <c r="AV38" s="2">
        <v>8</v>
      </c>
      <c r="AW38" s="2">
        <v>8</v>
      </c>
      <c r="AX38" s="2">
        <v>8</v>
      </c>
      <c r="AY38" s="2">
        <v>8</v>
      </c>
      <c r="AZ38" s="2">
        <v>8</v>
      </c>
      <c r="BA38" s="2">
        <v>8</v>
      </c>
      <c r="BB38" s="2">
        <v>8</v>
      </c>
      <c r="BC38" s="2">
        <v>8</v>
      </c>
      <c r="BD38" s="2">
        <v>8</v>
      </c>
    </row>
    <row r="39" spans="1:61" x14ac:dyDescent="0.2">
      <c r="A39" s="4" t="s">
        <v>45</v>
      </c>
      <c r="B39" s="2">
        <v>4.9887398200200996</v>
      </c>
      <c r="C39" s="2">
        <v>4.994057378244654</v>
      </c>
      <c r="D39" s="2">
        <v>4.994964624988687</v>
      </c>
      <c r="E39" s="2">
        <v>5.0006868378322205</v>
      </c>
      <c r="F39" s="2">
        <v>4.996404388169954</v>
      </c>
      <c r="G39" s="2">
        <v>5.004801897683925</v>
      </c>
      <c r="H39" s="2">
        <v>5.003959566246559</v>
      </c>
      <c r="I39" s="2">
        <v>4.9956846571260138</v>
      </c>
      <c r="J39" s="2">
        <v>4.9955157168228137</v>
      </c>
      <c r="K39" s="2">
        <v>5.0112325062423384</v>
      </c>
      <c r="L39" s="2">
        <v>5.0072833292033794</v>
      </c>
      <c r="M39" s="2">
        <v>5.0000620670470628</v>
      </c>
      <c r="N39" s="2">
        <v>5.0008477355023597</v>
      </c>
      <c r="O39" s="2">
        <v>5.002393906842328</v>
      </c>
      <c r="P39" s="2">
        <v>4.9996711628726969</v>
      </c>
      <c r="Q39" s="2">
        <v>5.0038323617711784</v>
      </c>
      <c r="R39" s="2">
        <v>5.0125663496607311</v>
      </c>
      <c r="S39" s="2">
        <v>5.01213383626731</v>
      </c>
      <c r="T39" s="2">
        <v>5.0040119454554706</v>
      </c>
      <c r="U39" s="2">
        <v>5.0075134244637391</v>
      </c>
      <c r="V39" s="2">
        <v>5.0181948218027621</v>
      </c>
      <c r="W39" s="2">
        <v>5.0162027536925766</v>
      </c>
      <c r="X39" s="2">
        <v>5.0153023141242956</v>
      </c>
      <c r="Y39" s="2">
        <v>5.0100277083880504</v>
      </c>
      <c r="Z39" s="2">
        <v>5.0019665829665865</v>
      </c>
      <c r="AA39" s="2">
        <v>4.9899711520246504</v>
      </c>
      <c r="AB39" s="2">
        <v>5.0066657872554128</v>
      </c>
      <c r="AC39" s="2">
        <v>4.9981142927790012</v>
      </c>
      <c r="AD39" s="2">
        <v>4.9928854343710158</v>
      </c>
      <c r="AE39" s="2">
        <v>4.9861869879515135</v>
      </c>
      <c r="AF39" s="2">
        <v>4.9911302571497709</v>
      </c>
      <c r="AG39" s="2">
        <v>4.9914853888407329</v>
      </c>
      <c r="AH39" s="9">
        <v>5.0157227567441547</v>
      </c>
      <c r="AI39" s="2">
        <v>4.996502079590158</v>
      </c>
      <c r="AJ39" s="2">
        <v>4.9956412662686107</v>
      </c>
      <c r="AK39" s="2">
        <v>4.9913292380878218</v>
      </c>
      <c r="AL39" s="2">
        <v>5.0046594233590413</v>
      </c>
      <c r="AM39" s="2">
        <v>4.9885087212209465</v>
      </c>
      <c r="AN39" s="2">
        <v>4.991355101880095</v>
      </c>
      <c r="AO39" s="2">
        <v>5.0054356942422809</v>
      </c>
      <c r="AP39" s="2">
        <v>5.0035283605314955</v>
      </c>
      <c r="AQ39" s="2">
        <v>4.9911388163225041</v>
      </c>
      <c r="AR39" s="2">
        <v>5.0087577728030901</v>
      </c>
      <c r="AS39" s="2">
        <v>5.007250118501358</v>
      </c>
      <c r="AT39" s="2">
        <v>5.0085187950062853</v>
      </c>
      <c r="AU39" s="2">
        <v>5.0016167652053483</v>
      </c>
      <c r="AV39" s="2">
        <v>5.0113832516129779</v>
      </c>
      <c r="AW39" s="2">
        <v>5.0119112562424037</v>
      </c>
      <c r="AX39" s="2">
        <v>5.0099959136662289</v>
      </c>
      <c r="AY39" s="2">
        <v>5.0019986947634196</v>
      </c>
      <c r="AZ39" s="2">
        <v>5.0123793896772035</v>
      </c>
      <c r="BA39" s="2">
        <v>5.0116169893690454</v>
      </c>
      <c r="BB39" s="2">
        <v>5.0086977207829992</v>
      </c>
      <c r="BC39" s="2">
        <v>5.0043705446035629</v>
      </c>
      <c r="BD39" s="2">
        <v>5.0091047858891864</v>
      </c>
    </row>
    <row r="40" spans="1:6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f>100*U29/(U27+U29)</f>
        <v>72.192225444569999</v>
      </c>
      <c r="V40" s="2">
        <f t="shared" ref="V40:Y40" si="0">100*V29/(V27+V29)</f>
        <v>61.473448807569447</v>
      </c>
      <c r="W40" s="2">
        <f t="shared" si="0"/>
        <v>71.487940288659004</v>
      </c>
      <c r="X40" s="2">
        <f t="shared" si="0"/>
        <v>65.973636068113905</v>
      </c>
      <c r="Y40" s="2">
        <f t="shared" si="0"/>
        <v>66.140412924745789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61" x14ac:dyDescent="0.2">
      <c r="A41" s="4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61" x14ac:dyDescent="0.2">
      <c r="A42" s="3" t="s">
        <v>100</v>
      </c>
      <c r="B42" s="2">
        <f t="shared" ref="B42:AG42" si="1">100*B30/(B30+B31+B32+B37)</f>
        <v>94.861679017267235</v>
      </c>
      <c r="C42" s="2">
        <f t="shared" si="1"/>
        <v>94.787769678818492</v>
      </c>
      <c r="D42" s="2">
        <f t="shared" si="1"/>
        <v>92.974815904420012</v>
      </c>
      <c r="E42" s="2">
        <f t="shared" si="1"/>
        <v>94.226370442893625</v>
      </c>
      <c r="F42" s="2">
        <f t="shared" si="1"/>
        <v>94.326241561775248</v>
      </c>
      <c r="G42" s="2">
        <f t="shared" si="1"/>
        <v>93.733085570888932</v>
      </c>
      <c r="H42" s="2">
        <f t="shared" si="1"/>
        <v>95.411855391662485</v>
      </c>
      <c r="I42" s="2">
        <f t="shared" si="1"/>
        <v>94.384388318901443</v>
      </c>
      <c r="J42" s="2">
        <f t="shared" si="1"/>
        <v>94.805611625865055</v>
      </c>
      <c r="K42" s="2">
        <f t="shared" si="1"/>
        <v>93.546024906490175</v>
      </c>
      <c r="L42" s="2">
        <f t="shared" si="1"/>
        <v>96.647520589438216</v>
      </c>
      <c r="M42" s="2">
        <f t="shared" si="1"/>
        <v>94.797066650613615</v>
      </c>
      <c r="N42" s="2">
        <f t="shared" si="1"/>
        <v>93.846795846534931</v>
      </c>
      <c r="O42" s="2">
        <f t="shared" si="1"/>
        <v>94.284401800931946</v>
      </c>
      <c r="P42" s="2">
        <f t="shared" si="1"/>
        <v>93.903321579452751</v>
      </c>
      <c r="Q42" s="2">
        <f t="shared" si="1"/>
        <v>95.02184154595669</v>
      </c>
      <c r="R42" s="2">
        <f t="shared" si="1"/>
        <v>93.910638784012974</v>
      </c>
      <c r="S42" s="2">
        <f t="shared" si="1"/>
        <v>93.492977182802449</v>
      </c>
      <c r="T42" s="2">
        <f t="shared" si="1"/>
        <v>94.369831977986138</v>
      </c>
      <c r="U42" s="2">
        <f t="shared" si="1"/>
        <v>96.158978863801025</v>
      </c>
      <c r="V42" s="2">
        <f t="shared" si="1"/>
        <v>96.352629091760775</v>
      </c>
      <c r="W42" s="2">
        <f t="shared" si="1"/>
        <v>96.89885031901251</v>
      </c>
      <c r="X42" s="2">
        <f t="shared" si="1"/>
        <v>96.202990094140489</v>
      </c>
      <c r="Y42" s="2">
        <f t="shared" si="1"/>
        <v>96.24131691401351</v>
      </c>
      <c r="Z42" s="2">
        <f t="shared" si="1"/>
        <v>92.415939429761266</v>
      </c>
      <c r="AA42" s="2">
        <f t="shared" si="1"/>
        <v>93.496744673239178</v>
      </c>
      <c r="AB42" s="2">
        <f t="shared" si="1"/>
        <v>93.528669541319232</v>
      </c>
      <c r="AC42" s="2">
        <f t="shared" si="1"/>
        <v>91.862557335760371</v>
      </c>
      <c r="AD42" s="2">
        <f t="shared" si="1"/>
        <v>89.605881873625805</v>
      </c>
      <c r="AE42" s="2">
        <f t="shared" si="1"/>
        <v>88.874474069705926</v>
      </c>
      <c r="AF42" s="2">
        <f t="shared" si="1"/>
        <v>86.557325878439315</v>
      </c>
      <c r="AG42" s="2">
        <f t="shared" si="1"/>
        <v>87.043384526591964</v>
      </c>
      <c r="AH42" s="2">
        <f>100*AH30/(AH30+AH31+AH32+AH37)</f>
        <v>92.83131137615662</v>
      </c>
      <c r="AI42" s="2">
        <f t="shared" ref="AI42:BD42" si="2">100*AI30/(AI30+AI31+AI32+AI37)</f>
        <v>86.293106156612666</v>
      </c>
      <c r="AJ42" s="2">
        <f t="shared" si="2"/>
        <v>85.934385992414505</v>
      </c>
      <c r="AK42" s="2">
        <f t="shared" si="2"/>
        <v>91.740763511489646</v>
      </c>
      <c r="AL42" s="2">
        <f t="shared" si="2"/>
        <v>89.385790081113711</v>
      </c>
      <c r="AM42" s="2">
        <f t="shared" si="2"/>
        <v>87.310198798603309</v>
      </c>
      <c r="AN42" s="2">
        <f t="shared" si="2"/>
        <v>86.894171803781234</v>
      </c>
      <c r="AO42" s="2">
        <f t="shared" si="2"/>
        <v>94.853553589481322</v>
      </c>
      <c r="AP42" s="2">
        <f t="shared" si="2"/>
        <v>95.183613915218089</v>
      </c>
      <c r="AQ42" s="2">
        <f t="shared" si="2"/>
        <v>93.889008725080004</v>
      </c>
      <c r="AR42" s="2">
        <f t="shared" si="2"/>
        <v>95.097160163859073</v>
      </c>
      <c r="AS42" s="2">
        <f t="shared" si="2"/>
        <v>92.396549573880932</v>
      </c>
      <c r="AT42" s="2">
        <f t="shared" si="2"/>
        <v>94.373381501181981</v>
      </c>
      <c r="AU42" s="2">
        <f t="shared" si="2"/>
        <v>94.79073150777549</v>
      </c>
      <c r="AV42" s="2">
        <f t="shared" si="2"/>
        <v>94.150129158139535</v>
      </c>
      <c r="AW42" s="2">
        <f t="shared" si="2"/>
        <v>95.528590015868048</v>
      </c>
      <c r="AX42" s="2">
        <f t="shared" si="2"/>
        <v>94.396257653050654</v>
      </c>
      <c r="AY42" s="2">
        <f t="shared" si="2"/>
        <v>95.242763719108169</v>
      </c>
      <c r="AZ42" s="2">
        <f t="shared" si="2"/>
        <v>95.033365194191106</v>
      </c>
      <c r="BA42" s="2">
        <f t="shared" si="2"/>
        <v>95.520841897194288</v>
      </c>
      <c r="BB42" s="2">
        <f t="shared" si="2"/>
        <v>94.70731213754128</v>
      </c>
      <c r="BC42" s="2">
        <f t="shared" si="2"/>
        <v>95.09370180415128</v>
      </c>
      <c r="BD42" s="2">
        <f t="shared" si="2"/>
        <v>94.606894494677007</v>
      </c>
      <c r="BH42" s="2"/>
      <c r="BI42" s="2"/>
    </row>
    <row r="43" spans="1:61" x14ac:dyDescent="0.2">
      <c r="A43" s="3" t="s">
        <v>101</v>
      </c>
      <c r="B43" s="2">
        <f t="shared" ref="B43:AG43" si="3">100*B31/(B30+B31+B32+B37)</f>
        <v>4.8335739494919698</v>
      </c>
      <c r="C43" s="2">
        <f t="shared" si="3"/>
        <v>5.0312087210962444</v>
      </c>
      <c r="D43" s="2">
        <f t="shared" si="3"/>
        <v>6.4058180603752328</v>
      </c>
      <c r="E43" s="2">
        <f t="shared" si="3"/>
        <v>5.5579402273845906</v>
      </c>
      <c r="F43" s="2">
        <f t="shared" si="3"/>
        <v>5.260671279334634</v>
      </c>
      <c r="G43" s="2">
        <f t="shared" si="3"/>
        <v>5.691867579250725</v>
      </c>
      <c r="H43" s="2">
        <f t="shared" si="3"/>
        <v>4.216347355348578</v>
      </c>
      <c r="I43" s="2">
        <f t="shared" si="3"/>
        <v>5.3761632698831434</v>
      </c>
      <c r="J43" s="2">
        <f t="shared" si="3"/>
        <v>4.9172314609771854</v>
      </c>
      <c r="K43" s="2">
        <f t="shared" si="3"/>
        <v>6.1115652091903465</v>
      </c>
      <c r="L43" s="2">
        <f t="shared" si="3"/>
        <v>3.2762090061928286</v>
      </c>
      <c r="M43" s="2">
        <f t="shared" si="3"/>
        <v>4.9697041660020922</v>
      </c>
      <c r="N43" s="2">
        <f t="shared" si="3"/>
        <v>5.6903102861754364</v>
      </c>
      <c r="O43" s="2">
        <f t="shared" si="3"/>
        <v>5.1323855338388773</v>
      </c>
      <c r="P43" s="2">
        <f t="shared" si="3"/>
        <v>5.4834614921020259</v>
      </c>
      <c r="Q43" s="2">
        <f t="shared" si="3"/>
        <v>4.8363007999450218</v>
      </c>
      <c r="R43" s="2">
        <f t="shared" si="3"/>
        <v>5.6174873665585734</v>
      </c>
      <c r="S43" s="2">
        <f t="shared" si="3"/>
        <v>6.1484564404285891</v>
      </c>
      <c r="T43" s="2">
        <f t="shared" si="3"/>
        <v>5.3375515080255829</v>
      </c>
      <c r="U43" s="2">
        <f t="shared" si="3"/>
        <v>3.4962437749275956</v>
      </c>
      <c r="V43" s="2">
        <f t="shared" si="3"/>
        <v>3.5462776762261528</v>
      </c>
      <c r="W43" s="2">
        <f t="shared" si="3"/>
        <v>2.8049965737931184</v>
      </c>
      <c r="X43" s="2">
        <f t="shared" si="3"/>
        <v>3.6295221825181634</v>
      </c>
      <c r="Y43" s="2">
        <f t="shared" si="3"/>
        <v>3.5792601474549239</v>
      </c>
      <c r="Z43" s="2">
        <f t="shared" si="3"/>
        <v>6.9187020653322184</v>
      </c>
      <c r="AA43" s="2">
        <f t="shared" si="3"/>
        <v>5.7699450865074535</v>
      </c>
      <c r="AB43" s="2">
        <f t="shared" si="3"/>
        <v>5.5277430408992201</v>
      </c>
      <c r="AC43" s="2">
        <f t="shared" si="3"/>
        <v>6.5207177055611414</v>
      </c>
      <c r="AD43" s="2">
        <f t="shared" si="3"/>
        <v>8.5156915749455937</v>
      </c>
      <c r="AE43" s="2">
        <f t="shared" si="3"/>
        <v>9.2711813936066534</v>
      </c>
      <c r="AF43" s="2">
        <f t="shared" si="3"/>
        <v>11.233578415815595</v>
      </c>
      <c r="AG43" s="2">
        <f t="shared" si="3"/>
        <v>10.563732928453634</v>
      </c>
      <c r="AH43" s="2">
        <f>100*AH31/(AH30+AH31+AH32+AH37)</f>
        <v>6.0569277424976242</v>
      </c>
      <c r="AI43" s="2">
        <f t="shared" ref="AI43:BD43" si="4">100*AI31/(AI30+AI31+AI32+AI37)</f>
        <v>11.062157491088358</v>
      </c>
      <c r="AJ43" s="2">
        <f t="shared" si="4"/>
        <v>11.788231674662011</v>
      </c>
      <c r="AK43" s="2">
        <f t="shared" si="4"/>
        <v>6.393976085542505</v>
      </c>
      <c r="AL43" s="2">
        <f t="shared" si="4"/>
        <v>8.8612342306936984</v>
      </c>
      <c r="AM43" s="2">
        <f t="shared" si="4"/>
        <v>9.7941646414790711</v>
      </c>
      <c r="AN43" s="2">
        <f t="shared" si="4"/>
        <v>10.902287009424443</v>
      </c>
      <c r="AO43" s="2">
        <f t="shared" si="4"/>
        <v>4.8920658707146165</v>
      </c>
      <c r="AP43" s="2">
        <f t="shared" si="4"/>
        <v>4.3683423981752183</v>
      </c>
      <c r="AQ43" s="2">
        <f t="shared" si="4"/>
        <v>5.6235071368159018</v>
      </c>
      <c r="AR43" s="2">
        <f t="shared" si="4"/>
        <v>4.3756800416068158</v>
      </c>
      <c r="AS43" s="2">
        <f t="shared" si="4"/>
        <v>7.2794371587045346</v>
      </c>
      <c r="AT43" s="2">
        <f t="shared" si="4"/>
        <v>5.2668099809641875</v>
      </c>
      <c r="AU43" s="2">
        <f t="shared" si="4"/>
        <v>4.9374050826244762</v>
      </c>
      <c r="AV43" s="2">
        <f t="shared" si="4"/>
        <v>5.4862364153916783</v>
      </c>
      <c r="AW43" s="2">
        <f t="shared" si="4"/>
        <v>4.3113093037366044</v>
      </c>
      <c r="AX43" s="2">
        <f t="shared" si="4"/>
        <v>5.3482151794056918</v>
      </c>
      <c r="AY43" s="2">
        <f t="shared" si="4"/>
        <v>4.4632415006200059</v>
      </c>
      <c r="AZ43" s="2">
        <f t="shared" si="4"/>
        <v>4.688492588184265</v>
      </c>
      <c r="BA43" s="2">
        <f t="shared" si="4"/>
        <v>4.2599115518538966</v>
      </c>
      <c r="BB43" s="2">
        <f t="shared" si="4"/>
        <v>4.735583099907835</v>
      </c>
      <c r="BC43" s="2">
        <f t="shared" si="4"/>
        <v>4.7244296852206693</v>
      </c>
      <c r="BD43" s="2">
        <f t="shared" si="4"/>
        <v>5.0440770199702181</v>
      </c>
    </row>
    <row r="44" spans="1:61" x14ac:dyDescent="0.2">
      <c r="A44" s="3" t="s">
        <v>102</v>
      </c>
      <c r="B44" s="2">
        <f t="shared" ref="B44:AG44" si="5">100*B32/(B30+B31+B32+B37)</f>
        <v>0.30474703324078506</v>
      </c>
      <c r="C44" s="2">
        <f t="shared" si="5"/>
        <v>0.1497983606239979</v>
      </c>
      <c r="D44" s="2">
        <f t="shared" si="5"/>
        <v>0.44786151174209116</v>
      </c>
      <c r="E44" s="2">
        <f t="shared" si="5"/>
        <v>0.18910420572955267</v>
      </c>
      <c r="F44" s="2">
        <f t="shared" si="5"/>
        <v>0.41308715889013664</v>
      </c>
      <c r="G44" s="2">
        <f t="shared" si="5"/>
        <v>0.28822275136866782</v>
      </c>
      <c r="H44" s="2">
        <f t="shared" si="5"/>
        <v>0.30073804672797327</v>
      </c>
      <c r="I44" s="2">
        <f t="shared" si="5"/>
        <v>0.2304395938759147</v>
      </c>
      <c r="J44" s="2">
        <f t="shared" si="5"/>
        <v>0.26927091467876224</v>
      </c>
      <c r="K44" s="2">
        <f t="shared" si="5"/>
        <v>0.29603760345454055</v>
      </c>
      <c r="L44" s="2">
        <f t="shared" si="5"/>
        <v>7.6270404368960903E-2</v>
      </c>
      <c r="M44" s="2">
        <f t="shared" si="5"/>
        <v>0.23322918338429841</v>
      </c>
      <c r="N44" s="2">
        <f t="shared" si="5"/>
        <v>0.46289386728962528</v>
      </c>
      <c r="O44" s="2">
        <f t="shared" si="5"/>
        <v>0.56761273063383655</v>
      </c>
      <c r="P44" s="2">
        <f t="shared" si="5"/>
        <v>0.61321692844523079</v>
      </c>
      <c r="Q44" s="2">
        <f t="shared" si="5"/>
        <v>0.14185765409828885</v>
      </c>
      <c r="R44" s="2">
        <f t="shared" si="5"/>
        <v>0.23846344255642468</v>
      </c>
      <c r="S44" s="2">
        <f t="shared" si="5"/>
        <v>0.304363636937034</v>
      </c>
      <c r="T44" s="2">
        <f t="shared" si="5"/>
        <v>0.29261651398828725</v>
      </c>
      <c r="U44" s="2">
        <f t="shared" si="5"/>
        <v>0.22145918039210896</v>
      </c>
      <c r="V44" s="2">
        <f t="shared" si="5"/>
        <v>0.10109323201307444</v>
      </c>
      <c r="W44" s="2">
        <f t="shared" si="5"/>
        <v>0.29615310719436305</v>
      </c>
      <c r="X44" s="2">
        <f t="shared" si="5"/>
        <v>0.14252313462077351</v>
      </c>
      <c r="Y44" s="2">
        <f t="shared" si="5"/>
        <v>0.17942293853157115</v>
      </c>
      <c r="Z44" s="2">
        <f t="shared" si="5"/>
        <v>0.52689842633854167</v>
      </c>
      <c r="AA44" s="2">
        <f t="shared" si="5"/>
        <v>0.73331024025336633</v>
      </c>
      <c r="AB44" s="2">
        <f t="shared" si="5"/>
        <v>0.94358741778154931</v>
      </c>
      <c r="AC44" s="2">
        <f t="shared" si="5"/>
        <v>1.5120023885699876</v>
      </c>
      <c r="AD44" s="2">
        <f t="shared" si="5"/>
        <v>1.8784265514285987</v>
      </c>
      <c r="AE44" s="2">
        <f t="shared" si="5"/>
        <v>1.8543445366874172</v>
      </c>
      <c r="AF44" s="2">
        <f t="shared" si="5"/>
        <v>2.1557391616902901</v>
      </c>
      <c r="AG44" s="2">
        <f t="shared" si="5"/>
        <v>2.1038075132565597</v>
      </c>
      <c r="AH44" s="2">
        <f>100*AH32/(AH30+AH31+AH32+AH37)</f>
        <v>1.0676053012332096</v>
      </c>
      <c r="AI44" s="2">
        <f t="shared" ref="AI44:BD44" si="6">100*AI32/(AI30+AI31+AI32+AI37)</f>
        <v>2.3831195317857867</v>
      </c>
      <c r="AJ44" s="2">
        <f t="shared" si="6"/>
        <v>2.2773823329235054</v>
      </c>
      <c r="AK44" s="2">
        <f t="shared" si="6"/>
        <v>1.5893339476623054</v>
      </c>
      <c r="AL44" s="2">
        <f t="shared" si="6"/>
        <v>1.75297568819259</v>
      </c>
      <c r="AM44" s="2">
        <f t="shared" si="6"/>
        <v>2.8612073626109593</v>
      </c>
      <c r="AN44" s="2">
        <f t="shared" si="6"/>
        <v>2.1179825387801219</v>
      </c>
      <c r="AO44" s="2">
        <f t="shared" si="6"/>
        <v>0.238965994166639</v>
      </c>
      <c r="AP44" s="2">
        <f t="shared" si="6"/>
        <v>0.27754069660319541</v>
      </c>
      <c r="AQ44" s="2">
        <f t="shared" si="6"/>
        <v>0.48748413810410235</v>
      </c>
      <c r="AR44" s="2">
        <f t="shared" si="6"/>
        <v>0.26282006180917739</v>
      </c>
      <c r="AS44" s="2">
        <f t="shared" si="6"/>
        <v>0.32401326741453501</v>
      </c>
      <c r="AT44" s="2">
        <f t="shared" si="6"/>
        <v>0.25801471442901724</v>
      </c>
      <c r="AU44" s="2">
        <f t="shared" si="6"/>
        <v>0.11819982013963247</v>
      </c>
      <c r="AV44" s="2">
        <f t="shared" si="6"/>
        <v>0.36363442646877364</v>
      </c>
      <c r="AW44" s="2">
        <f t="shared" si="6"/>
        <v>0.1601006803953452</v>
      </c>
      <c r="AX44" s="2">
        <f t="shared" si="6"/>
        <v>0.25552716754365512</v>
      </c>
      <c r="AY44" s="2">
        <f t="shared" si="6"/>
        <v>0.20831161685733343</v>
      </c>
      <c r="AZ44" s="2">
        <f t="shared" si="6"/>
        <v>0.24686505556879434</v>
      </c>
      <c r="BA44" s="2">
        <f t="shared" si="6"/>
        <v>0.21924655095180806</v>
      </c>
      <c r="BB44" s="2">
        <f t="shared" si="6"/>
        <v>0.18426783884859646</v>
      </c>
      <c r="BC44" s="2">
        <f t="shared" si="6"/>
        <v>0.18186851062804085</v>
      </c>
      <c r="BD44" s="2">
        <f t="shared" si="6"/>
        <v>0.25630108973974303</v>
      </c>
    </row>
    <row r="45" spans="1:61" x14ac:dyDescent="0.2">
      <c r="A45" s="3" t="s">
        <v>103</v>
      </c>
      <c r="B45" s="2">
        <f t="shared" ref="B45:AG45" si="7">100*B37/(B30+B31+B32+B37)</f>
        <v>0</v>
      </c>
      <c r="C45" s="2">
        <f t="shared" si="7"/>
        <v>3.1223239461272138E-2</v>
      </c>
      <c r="D45" s="2">
        <f t="shared" si="7"/>
        <v>0.17150452346265918</v>
      </c>
      <c r="E45" s="2">
        <f t="shared" si="7"/>
        <v>2.6585123992236896E-2</v>
      </c>
      <c r="F45" s="2">
        <f t="shared" si="7"/>
        <v>0</v>
      </c>
      <c r="G45" s="2">
        <f t="shared" si="7"/>
        <v>0.28682409849167001</v>
      </c>
      <c r="H45" s="2">
        <f t="shared" si="7"/>
        <v>7.1059206260975991E-2</v>
      </c>
      <c r="I45" s="2">
        <f t="shared" si="7"/>
        <v>9.0088173394964888E-3</v>
      </c>
      <c r="J45" s="2">
        <f t="shared" si="7"/>
        <v>7.8859984790024314E-3</v>
      </c>
      <c r="K45" s="2">
        <f t="shared" si="7"/>
        <v>4.6372280864937818E-2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1.5599934595340334E-2</v>
      </c>
      <c r="P45" s="2">
        <f t="shared" si="7"/>
        <v>0</v>
      </c>
      <c r="Q45" s="2">
        <f t="shared" si="7"/>
        <v>0</v>
      </c>
      <c r="R45" s="2">
        <f t="shared" si="7"/>
        <v>0.23341040687202327</v>
      </c>
      <c r="S45" s="2">
        <f t="shared" si="7"/>
        <v>5.4202739831933501E-2</v>
      </c>
      <c r="T45" s="2">
        <f t="shared" si="7"/>
        <v>0</v>
      </c>
      <c r="U45" s="2">
        <f t="shared" si="7"/>
        <v>0.1233181808792562</v>
      </c>
      <c r="V45" s="2">
        <f t="shared" si="7"/>
        <v>0</v>
      </c>
      <c r="W45" s="2">
        <f t="shared" si="7"/>
        <v>0</v>
      </c>
      <c r="X45" s="2">
        <f t="shared" si="7"/>
        <v>2.4964588720567272E-2</v>
      </c>
      <c r="Y45" s="2">
        <f t="shared" si="7"/>
        <v>0</v>
      </c>
      <c r="Z45" s="2">
        <f t="shared" si="7"/>
        <v>0.13846007856798268</v>
      </c>
      <c r="AA45" s="2">
        <f t="shared" si="7"/>
        <v>0</v>
      </c>
      <c r="AB45" s="2">
        <f t="shared" si="7"/>
        <v>0</v>
      </c>
      <c r="AC45" s="2">
        <f t="shared" si="7"/>
        <v>0.10472257010849931</v>
      </c>
      <c r="AD45" s="2">
        <f t="shared" si="7"/>
        <v>0</v>
      </c>
      <c r="AE45" s="2">
        <f t="shared" si="7"/>
        <v>0</v>
      </c>
      <c r="AF45" s="2">
        <f t="shared" si="7"/>
        <v>5.335654405478709E-2</v>
      </c>
      <c r="AG45" s="2">
        <f t="shared" si="7"/>
        <v>0.28907503169783716</v>
      </c>
      <c r="AH45" s="2">
        <f>100*AH37/(AH30+AH31+AH32+AH37)</f>
        <v>4.4155580112555277E-2</v>
      </c>
      <c r="AI45" s="2">
        <f t="shared" ref="AI45:BD45" si="8">100*AI37/(AI30+AI31+AI32+AI37)</f>
        <v>0.26161682051318769</v>
      </c>
      <c r="AJ45" s="2">
        <f t="shared" si="8"/>
        <v>0</v>
      </c>
      <c r="AK45" s="2">
        <f t="shared" si="8"/>
        <v>0.27592645530554988</v>
      </c>
      <c r="AL45" s="2">
        <f t="shared" si="8"/>
        <v>0</v>
      </c>
      <c r="AM45" s="2">
        <f t="shared" si="8"/>
        <v>3.4429197306664654E-2</v>
      </c>
      <c r="AN45" s="2">
        <f t="shared" si="8"/>
        <v>8.5558648014187708E-2</v>
      </c>
      <c r="AO45" s="2">
        <f t="shared" si="8"/>
        <v>1.5414545637413917E-2</v>
      </c>
      <c r="AP45" s="2">
        <f t="shared" si="8"/>
        <v>0.17050299000348654</v>
      </c>
      <c r="AQ45" s="2">
        <f t="shared" si="8"/>
        <v>0</v>
      </c>
      <c r="AR45" s="2">
        <f t="shared" si="8"/>
        <v>0.26433973272492006</v>
      </c>
      <c r="AS45" s="2">
        <f t="shared" si="8"/>
        <v>0</v>
      </c>
      <c r="AT45" s="2">
        <f t="shared" si="8"/>
        <v>0.10179380342481911</v>
      </c>
      <c r="AU45" s="2">
        <f t="shared" si="8"/>
        <v>0.15366358946040035</v>
      </c>
      <c r="AV45" s="2">
        <f t="shared" si="8"/>
        <v>0</v>
      </c>
      <c r="AW45" s="2">
        <f t="shared" si="8"/>
        <v>0</v>
      </c>
      <c r="AX45" s="2">
        <f t="shared" si="8"/>
        <v>0</v>
      </c>
      <c r="AY45" s="2">
        <f t="shared" si="8"/>
        <v>8.5683163414496222E-2</v>
      </c>
      <c r="AZ45" s="2">
        <f t="shared" si="8"/>
        <v>3.1277162055834515E-2</v>
      </c>
      <c r="BA45" s="2">
        <f t="shared" si="8"/>
        <v>0</v>
      </c>
      <c r="BB45" s="2">
        <f t="shared" si="8"/>
        <v>0.3728369237022871</v>
      </c>
      <c r="BC45" s="2">
        <f t="shared" si="8"/>
        <v>0</v>
      </c>
      <c r="BD45" s="2">
        <f t="shared" si="8"/>
        <v>9.2727395613030922E-2</v>
      </c>
    </row>
    <row r="46" spans="1:6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61" x14ac:dyDescent="0.2">
      <c r="A47" s="4" t="s">
        <v>49</v>
      </c>
      <c r="B47" s="2">
        <v>5</v>
      </c>
      <c r="C47" s="2">
        <v>5</v>
      </c>
      <c r="D47" s="2">
        <v>5</v>
      </c>
      <c r="E47" s="2">
        <v>5</v>
      </c>
      <c r="F47" s="2">
        <v>5</v>
      </c>
      <c r="G47" s="2">
        <v>5</v>
      </c>
      <c r="H47" s="2">
        <v>5</v>
      </c>
      <c r="I47" s="2">
        <v>5</v>
      </c>
      <c r="J47" s="2">
        <v>5</v>
      </c>
      <c r="K47" s="2">
        <v>5</v>
      </c>
      <c r="L47" s="2">
        <v>5</v>
      </c>
      <c r="M47" s="2">
        <v>5</v>
      </c>
      <c r="N47" s="2">
        <v>5</v>
      </c>
      <c r="O47" s="2">
        <v>5</v>
      </c>
      <c r="P47" s="2">
        <v>5</v>
      </c>
      <c r="Q47" s="2">
        <v>5</v>
      </c>
      <c r="R47" s="2">
        <v>5</v>
      </c>
      <c r="S47" s="2">
        <v>5</v>
      </c>
      <c r="T47" s="2">
        <v>5</v>
      </c>
      <c r="U47" s="2">
        <v>5</v>
      </c>
      <c r="V47" s="2">
        <v>5</v>
      </c>
      <c r="W47" s="2">
        <v>2</v>
      </c>
      <c r="X47" s="2">
        <v>0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>
        <v>2</v>
      </c>
      <c r="AF47" s="2">
        <v>2</v>
      </c>
      <c r="AG47" s="2">
        <v>2</v>
      </c>
      <c r="AH47" s="2">
        <v>2</v>
      </c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2">
        <v>2</v>
      </c>
      <c r="AO47" s="2">
        <v>2</v>
      </c>
      <c r="AP47" s="2">
        <v>2</v>
      </c>
      <c r="AQ47" s="2">
        <v>2</v>
      </c>
      <c r="AR47" s="2">
        <v>2</v>
      </c>
      <c r="AS47" s="2">
        <v>2</v>
      </c>
      <c r="AT47" s="2">
        <v>2</v>
      </c>
      <c r="AU47" s="2">
        <v>2</v>
      </c>
      <c r="AV47" s="2">
        <v>2</v>
      </c>
      <c r="AW47" s="2">
        <v>2</v>
      </c>
      <c r="AX47" s="2">
        <v>2</v>
      </c>
      <c r="AY47" s="2">
        <v>2</v>
      </c>
      <c r="AZ47" s="2">
        <v>2</v>
      </c>
      <c r="BA47" s="2">
        <v>2</v>
      </c>
      <c r="BB47" s="2">
        <v>2</v>
      </c>
      <c r="BC47" s="2">
        <v>2</v>
      </c>
      <c r="BD47" s="2">
        <v>2</v>
      </c>
    </row>
    <row r="48" spans="1:6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x14ac:dyDescent="0.2">
      <c r="A49" s="4" t="s">
        <v>50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x14ac:dyDescent="0.2">
      <c r="A50" s="3" t="s">
        <v>12</v>
      </c>
      <c r="B50" s="2">
        <v>6.8454400000000012E-2</v>
      </c>
      <c r="C50" s="2">
        <v>7.037968E-2</v>
      </c>
      <c r="D50" s="2">
        <v>6.9737919999999995E-2</v>
      </c>
      <c r="E50" s="2">
        <v>7.401632000000001E-2</v>
      </c>
      <c r="F50" s="2">
        <v>6.9524000000000002E-2</v>
      </c>
      <c r="G50" s="2">
        <v>7.0593600000000006E-2</v>
      </c>
      <c r="H50" s="2">
        <v>7.4872000000000008E-2</v>
      </c>
      <c r="I50" s="2">
        <v>7.508592E-2</v>
      </c>
      <c r="J50" s="2">
        <v>6.9737919999999995E-2</v>
      </c>
      <c r="K50" s="2">
        <v>7.2946720000000007E-2</v>
      </c>
      <c r="L50" s="2">
        <v>7.2518880000000008E-2</v>
      </c>
      <c r="M50" s="2">
        <v>7.6155520000000004E-2</v>
      </c>
      <c r="N50" s="2">
        <v>7.1449280000000004E-2</v>
      </c>
      <c r="O50" s="2">
        <v>7.0165760000000008E-2</v>
      </c>
      <c r="P50" s="2">
        <v>6.931008000000001E-2</v>
      </c>
      <c r="Q50" s="2">
        <v>6.9951840000000001E-2</v>
      </c>
      <c r="R50" s="2">
        <v>7.0593600000000006E-2</v>
      </c>
      <c r="S50" s="2">
        <v>6.9524000000000002E-2</v>
      </c>
      <c r="T50" s="2">
        <v>7.0165760000000008E-2</v>
      </c>
      <c r="U50" s="2">
        <v>7.1877120000000003E-2</v>
      </c>
      <c r="V50" s="2">
        <v>6.931008000000001E-2</v>
      </c>
      <c r="W50" s="2">
        <v>5.005728000000001E-2</v>
      </c>
      <c r="X50" s="2">
        <v>4.984336000000001E-2</v>
      </c>
      <c r="Y50" s="2">
        <v>5.1768640000000005E-2</v>
      </c>
      <c r="Z50" s="2">
        <v>5.0271200000000002E-2</v>
      </c>
      <c r="AA50" s="2">
        <v>5.1126880000000006E-2</v>
      </c>
      <c r="AB50" s="2">
        <v>4.984336000000001E-2</v>
      </c>
      <c r="AC50" s="2">
        <v>5.0485120000000001E-2</v>
      </c>
      <c r="AD50" s="2">
        <v>5.0912960000000007E-2</v>
      </c>
      <c r="AE50" s="2">
        <v>5.1340800000000006E-2</v>
      </c>
      <c r="AF50" s="2">
        <v>5.005728000000001E-2</v>
      </c>
      <c r="AG50" s="2">
        <v>5.1554720000000005E-2</v>
      </c>
      <c r="AH50" s="2">
        <v>5.1340800000000006E-2</v>
      </c>
      <c r="AI50" s="2">
        <v>5.0912960000000007E-2</v>
      </c>
      <c r="AJ50" s="2">
        <v>5.241040000000001E-2</v>
      </c>
      <c r="AK50" s="2">
        <v>5.0912960000000007E-2</v>
      </c>
      <c r="AL50" s="2">
        <v>5.1126880000000006E-2</v>
      </c>
      <c r="AM50" s="2">
        <v>5.1554720000000005E-2</v>
      </c>
      <c r="AN50" s="2">
        <v>5.1554720000000005E-2</v>
      </c>
      <c r="AO50" s="2">
        <v>5.1554720000000005E-2</v>
      </c>
      <c r="AP50" s="2">
        <v>5.0485120000000001E-2</v>
      </c>
      <c r="AQ50" s="2">
        <v>5.1340800000000006E-2</v>
      </c>
      <c r="AR50" s="2">
        <v>5.005728000000001E-2</v>
      </c>
      <c r="AS50" s="2">
        <v>4.9629440000000004E-2</v>
      </c>
      <c r="AT50" s="2">
        <v>5.0485120000000001E-2</v>
      </c>
      <c r="AU50" s="2">
        <v>5.1340800000000006E-2</v>
      </c>
      <c r="AV50" s="2">
        <v>4.9201600000000005E-2</v>
      </c>
      <c r="AW50" s="2">
        <v>5.005728000000001E-2</v>
      </c>
      <c r="AX50" s="2">
        <v>5.0485120000000001E-2</v>
      </c>
      <c r="AY50" s="2">
        <v>5.0271200000000002E-2</v>
      </c>
      <c r="AZ50" s="2">
        <v>5.0271200000000002E-2</v>
      </c>
      <c r="BA50" s="2">
        <v>5.0912960000000007E-2</v>
      </c>
      <c r="BB50" s="2">
        <v>5.0485120000000001E-2</v>
      </c>
      <c r="BC50" s="2">
        <v>5.1340800000000006E-2</v>
      </c>
      <c r="BD50" s="2">
        <v>5.0271200000000002E-2</v>
      </c>
    </row>
    <row r="51" spans="1:56" x14ac:dyDescent="0.2">
      <c r="A51" s="3" t="s">
        <v>13</v>
      </c>
      <c r="B51" s="2">
        <v>0.11943595999999999</v>
      </c>
      <c r="C51" s="2">
        <v>0.10492348999999999</v>
      </c>
      <c r="D51" s="2">
        <v>0.10275495999999999</v>
      </c>
      <c r="E51" s="2">
        <v>0.12610836</v>
      </c>
      <c r="F51" s="2">
        <v>0.1084265</v>
      </c>
      <c r="G51" s="2">
        <v>0.11960277</v>
      </c>
      <c r="H51" s="2">
        <v>0.11943595999999999</v>
      </c>
      <c r="I51" s="2">
        <v>0.10525711</v>
      </c>
      <c r="J51" s="2">
        <v>0</v>
      </c>
      <c r="K51" s="2">
        <v>0.11042821999999998</v>
      </c>
      <c r="L51" s="2">
        <v>0</v>
      </c>
      <c r="M51" s="2">
        <v>0.12177129999999999</v>
      </c>
      <c r="N51" s="2">
        <v>0.12427344999999999</v>
      </c>
      <c r="O51" s="2">
        <v>0.12077044000000001</v>
      </c>
      <c r="P51" s="2">
        <v>9.8417899999999989E-2</v>
      </c>
      <c r="Q51" s="2">
        <v>0.12277215999999999</v>
      </c>
      <c r="R51" s="2">
        <v>0.12293896999999999</v>
      </c>
      <c r="S51" s="2">
        <v>7.9735180000000003E-2</v>
      </c>
      <c r="T51" s="2">
        <v>9.8251089999999999E-2</v>
      </c>
      <c r="U51" s="2">
        <v>0.12744283999999997</v>
      </c>
      <c r="V51" s="2">
        <v>0.10058642999999999</v>
      </c>
      <c r="W51" s="2">
        <v>3.4696479999999995E-2</v>
      </c>
      <c r="X51" s="2">
        <v>3.4696479999999995E-2</v>
      </c>
      <c r="Y51" s="2">
        <v>3.4696479999999995E-2</v>
      </c>
      <c r="Z51" s="2">
        <v>3.4696479999999995E-2</v>
      </c>
      <c r="AA51" s="2">
        <v>3.286157E-2</v>
      </c>
      <c r="AB51" s="2">
        <v>3.5363720000000001E-2</v>
      </c>
      <c r="AC51" s="2">
        <v>3.5363720000000001E-2</v>
      </c>
      <c r="AD51" s="2">
        <v>3.5697339999999994E-2</v>
      </c>
      <c r="AE51" s="2">
        <v>3.4863289999999998E-2</v>
      </c>
      <c r="AF51" s="2">
        <v>3.5530529999999998E-2</v>
      </c>
      <c r="AG51" s="2">
        <v>3.4196049999999999E-2</v>
      </c>
      <c r="AH51" s="2">
        <v>3.4362860000000002E-2</v>
      </c>
      <c r="AI51" s="2">
        <v>3.4196049999999999E-2</v>
      </c>
      <c r="AJ51" s="2">
        <v>3.4696479999999995E-2</v>
      </c>
      <c r="AK51" s="2">
        <v>3.4196049999999999E-2</v>
      </c>
      <c r="AL51" s="2">
        <v>3.3361999999999996E-2</v>
      </c>
      <c r="AM51" s="2">
        <v>3.3528809999999999E-2</v>
      </c>
      <c r="AN51" s="2">
        <v>3.3528809999999999E-2</v>
      </c>
      <c r="AO51" s="2">
        <v>3.5030100000000002E-2</v>
      </c>
      <c r="AP51" s="2">
        <v>3.4362860000000002E-2</v>
      </c>
      <c r="AQ51" s="2">
        <v>3.4529669999999998E-2</v>
      </c>
      <c r="AR51" s="2">
        <v>3.4196049999999999E-2</v>
      </c>
      <c r="AS51" s="2">
        <v>3.3695619999999996E-2</v>
      </c>
      <c r="AT51" s="2">
        <v>3.4863289999999998E-2</v>
      </c>
      <c r="AU51" s="2">
        <v>3.5030100000000002E-2</v>
      </c>
      <c r="AV51" s="2">
        <v>3.4863289999999998E-2</v>
      </c>
      <c r="AW51" s="2">
        <v>3.4529669999999998E-2</v>
      </c>
      <c r="AX51" s="2">
        <v>3.4196049999999999E-2</v>
      </c>
      <c r="AY51" s="2">
        <v>3.4029240000000002E-2</v>
      </c>
      <c r="AZ51" s="2">
        <v>3.4529669999999998E-2</v>
      </c>
      <c r="BA51" s="2">
        <v>3.5697339999999994E-2</v>
      </c>
      <c r="BB51" s="2">
        <v>3.3862429999999999E-2</v>
      </c>
      <c r="BC51" s="2">
        <v>3.4863289999999998E-2</v>
      </c>
      <c r="BD51" s="2">
        <v>3.4029240000000002E-2</v>
      </c>
    </row>
    <row r="52" spans="1:56" x14ac:dyDescent="0.2">
      <c r="A52" s="3" t="s">
        <v>14</v>
      </c>
      <c r="B52" s="2">
        <v>6.329825E-2</v>
      </c>
      <c r="C52" s="2">
        <v>6.1597699999999991E-2</v>
      </c>
      <c r="D52" s="2">
        <v>6.1030850000000005E-2</v>
      </c>
      <c r="E52" s="2">
        <v>6.5187750000000003E-2</v>
      </c>
      <c r="F52" s="2">
        <v>6.3676150000000001E-2</v>
      </c>
      <c r="G52" s="2">
        <v>6.1597699999999991E-2</v>
      </c>
      <c r="H52" s="2">
        <v>6.5943550000000004E-2</v>
      </c>
      <c r="I52" s="2">
        <v>6.4998799999999995E-2</v>
      </c>
      <c r="J52" s="2">
        <v>6.2542449999999999E-2</v>
      </c>
      <c r="K52" s="2">
        <v>6.0086100000000003E-2</v>
      </c>
      <c r="L52" s="2">
        <v>6.0463999999999997E-2</v>
      </c>
      <c r="M52" s="2">
        <v>6.7644099999999999E-2</v>
      </c>
      <c r="N52" s="2">
        <v>6.065294999999999E-2</v>
      </c>
      <c r="O52" s="2">
        <v>6.1597699999999991E-2</v>
      </c>
      <c r="P52" s="2">
        <v>5.8574500000000002E-2</v>
      </c>
      <c r="Q52" s="2">
        <v>6.2353499999999999E-2</v>
      </c>
      <c r="R52" s="2">
        <v>6.1597699999999991E-2</v>
      </c>
      <c r="S52" s="2">
        <v>5.9897149999999996E-2</v>
      </c>
      <c r="T52" s="2">
        <v>6.1597699999999991E-2</v>
      </c>
      <c r="U52" s="2">
        <v>6.4998799999999995E-2</v>
      </c>
      <c r="V52" s="2">
        <v>6.1408749999999998E-2</v>
      </c>
      <c r="W52" s="2">
        <v>4.4403249999999998E-2</v>
      </c>
      <c r="X52" s="2">
        <v>4.553695E-2</v>
      </c>
      <c r="Y52" s="2">
        <v>4.6292750000000001E-2</v>
      </c>
      <c r="Z52" s="2">
        <v>4.5159049999999999E-2</v>
      </c>
      <c r="AA52" s="2">
        <v>4.5347999999999999E-2</v>
      </c>
      <c r="AB52" s="2">
        <v>4.57259E-2</v>
      </c>
      <c r="AC52" s="2">
        <v>4.4781149999999999E-2</v>
      </c>
      <c r="AD52" s="2">
        <v>4.4025350000000005E-2</v>
      </c>
      <c r="AE52" s="2">
        <v>4.57259E-2</v>
      </c>
      <c r="AF52" s="2">
        <v>4.5347999999999999E-2</v>
      </c>
      <c r="AG52" s="2">
        <v>4.5914849999999993E-2</v>
      </c>
      <c r="AH52" s="2">
        <v>4.4781149999999999E-2</v>
      </c>
      <c r="AI52" s="2">
        <v>4.5347999999999999E-2</v>
      </c>
      <c r="AJ52" s="2">
        <v>4.5347999999999999E-2</v>
      </c>
      <c r="AK52" s="2">
        <v>4.57259E-2</v>
      </c>
      <c r="AL52" s="2">
        <v>4.57259E-2</v>
      </c>
      <c r="AM52" s="2">
        <v>4.4781149999999999E-2</v>
      </c>
      <c r="AN52" s="2">
        <v>4.4970099999999999E-2</v>
      </c>
      <c r="AO52" s="2">
        <v>4.4781149999999999E-2</v>
      </c>
      <c r="AP52" s="2">
        <v>4.6859599999999994E-2</v>
      </c>
      <c r="AQ52" s="2">
        <v>4.5159049999999999E-2</v>
      </c>
      <c r="AR52" s="2">
        <v>4.553695E-2</v>
      </c>
      <c r="AS52" s="2">
        <v>4.553695E-2</v>
      </c>
      <c r="AT52" s="2">
        <v>4.5914849999999993E-2</v>
      </c>
      <c r="AU52" s="2">
        <v>4.5347999999999999E-2</v>
      </c>
      <c r="AV52" s="2">
        <v>4.57259E-2</v>
      </c>
      <c r="AW52" s="2">
        <v>4.57259E-2</v>
      </c>
      <c r="AX52" s="2">
        <v>4.5914849999999993E-2</v>
      </c>
      <c r="AY52" s="2">
        <v>4.6481700000000001E-2</v>
      </c>
      <c r="AZ52" s="2">
        <v>4.6292750000000001E-2</v>
      </c>
      <c r="BA52" s="2">
        <v>4.5914849999999993E-2</v>
      </c>
      <c r="BB52" s="2">
        <v>4.4403249999999998E-2</v>
      </c>
      <c r="BC52" s="2">
        <v>4.5159049999999999E-2</v>
      </c>
      <c r="BD52" s="2">
        <v>4.6670650000000001E-2</v>
      </c>
    </row>
    <row r="53" spans="1:56" x14ac:dyDescent="0.2">
      <c r="A53" s="3" t="s">
        <v>15</v>
      </c>
      <c r="B53" s="2">
        <v>3.7998999999999998E-2</v>
      </c>
      <c r="C53" s="2">
        <v>0</v>
      </c>
      <c r="D53" s="2">
        <v>3.697595E-2</v>
      </c>
      <c r="E53" s="2">
        <v>3.872975E-2</v>
      </c>
      <c r="F53" s="2">
        <v>0</v>
      </c>
      <c r="G53" s="2">
        <v>0</v>
      </c>
      <c r="H53" s="2">
        <v>3.9460500000000003E-2</v>
      </c>
      <c r="I53" s="2">
        <v>0</v>
      </c>
      <c r="J53" s="2">
        <v>0</v>
      </c>
      <c r="K53" s="2">
        <v>3.74144E-2</v>
      </c>
      <c r="L53" s="2">
        <v>3.6537500000000001E-2</v>
      </c>
      <c r="M53" s="2">
        <v>0</v>
      </c>
      <c r="N53" s="2">
        <v>3.6683650000000005E-2</v>
      </c>
      <c r="O53" s="2">
        <v>0</v>
      </c>
      <c r="P53" s="2">
        <v>3.7122099999999998E-2</v>
      </c>
      <c r="Q53" s="2">
        <v>3.697595E-2</v>
      </c>
      <c r="R53" s="2">
        <v>3.5660600000000001E-2</v>
      </c>
      <c r="S53" s="2">
        <v>3.6391349999999996E-2</v>
      </c>
      <c r="T53" s="2">
        <v>3.5514449999999996E-2</v>
      </c>
      <c r="U53" s="2">
        <v>0</v>
      </c>
      <c r="V53" s="2">
        <v>3.4491399999999998E-2</v>
      </c>
      <c r="W53" s="2">
        <v>0</v>
      </c>
      <c r="X53" s="2">
        <v>2.937615E-2</v>
      </c>
      <c r="Y53" s="2">
        <v>0</v>
      </c>
      <c r="Z53" s="2">
        <v>2.937615E-2</v>
      </c>
      <c r="AA53" s="2">
        <v>2.8937700000000004E-2</v>
      </c>
      <c r="AB53" s="2">
        <v>2.9522299999999998E-2</v>
      </c>
      <c r="AC53" s="2">
        <v>2.937615E-2</v>
      </c>
      <c r="AD53" s="2">
        <v>2.9668449999999999E-2</v>
      </c>
      <c r="AE53" s="2">
        <v>2.937615E-2</v>
      </c>
      <c r="AF53" s="2">
        <v>0</v>
      </c>
      <c r="AG53" s="2">
        <v>2.9083850000000001E-2</v>
      </c>
      <c r="AH53" s="2">
        <v>2.9230000000000003E-2</v>
      </c>
      <c r="AI53" s="2">
        <v>2.9083850000000001E-2</v>
      </c>
      <c r="AJ53" s="2">
        <v>2.8937700000000004E-2</v>
      </c>
      <c r="AK53" s="2">
        <v>2.8791549999999999E-2</v>
      </c>
      <c r="AL53" s="2">
        <v>2.8645399999999998E-2</v>
      </c>
      <c r="AM53" s="2">
        <v>0</v>
      </c>
      <c r="AN53" s="2">
        <v>0</v>
      </c>
      <c r="AO53" s="2">
        <v>2.9230000000000003E-2</v>
      </c>
      <c r="AP53" s="2">
        <v>0</v>
      </c>
      <c r="AQ53" s="2">
        <v>0</v>
      </c>
      <c r="AR53" s="2">
        <v>2.9522299999999998E-2</v>
      </c>
      <c r="AS53" s="2">
        <v>2.9814600000000004E-2</v>
      </c>
      <c r="AT53" s="2">
        <v>2.937615E-2</v>
      </c>
      <c r="AU53" s="2">
        <v>2.937615E-2</v>
      </c>
      <c r="AV53" s="2">
        <v>2.9814600000000004E-2</v>
      </c>
      <c r="AW53" s="2">
        <v>0</v>
      </c>
      <c r="AX53" s="2">
        <v>2.9083850000000001E-2</v>
      </c>
      <c r="AY53" s="2">
        <v>2.849925E-2</v>
      </c>
      <c r="AZ53" s="2">
        <v>2.849925E-2</v>
      </c>
      <c r="BA53" s="2">
        <v>2.937615E-2</v>
      </c>
      <c r="BB53" s="2">
        <v>2.9960750000000001E-2</v>
      </c>
      <c r="BC53" s="2">
        <v>0</v>
      </c>
      <c r="BD53" s="2">
        <v>2.9083850000000001E-2</v>
      </c>
    </row>
    <row r="54" spans="1:56" x14ac:dyDescent="0.2">
      <c r="A54" s="3" t="s">
        <v>16</v>
      </c>
      <c r="B54" s="2">
        <v>8.7482000000000004E-2</v>
      </c>
      <c r="C54" s="2">
        <v>9.0312299999999998E-2</v>
      </c>
      <c r="D54" s="2">
        <v>8.2850599999999996E-2</v>
      </c>
      <c r="E54" s="2">
        <v>9.8803199999999994E-2</v>
      </c>
      <c r="F54" s="2">
        <v>8.786795E-2</v>
      </c>
      <c r="G54" s="2">
        <v>8.8639850000000006E-2</v>
      </c>
      <c r="H54" s="2">
        <v>9.6230200000000002E-2</v>
      </c>
      <c r="I54" s="2">
        <v>9.6616149999999998E-2</v>
      </c>
      <c r="J54" s="2">
        <v>8.8125250000000002E-2</v>
      </c>
      <c r="K54" s="2">
        <v>8.6710099999999998E-2</v>
      </c>
      <c r="L54" s="2">
        <v>8.4137099999999992E-2</v>
      </c>
      <c r="M54" s="2">
        <v>9.0440950000000006E-2</v>
      </c>
      <c r="N54" s="2">
        <v>8.3236549999999992E-2</v>
      </c>
      <c r="O54" s="2">
        <v>8.4523049999999988E-2</v>
      </c>
      <c r="P54" s="2">
        <v>8.8125250000000002E-2</v>
      </c>
      <c r="Q54" s="2">
        <v>8.3236549999999992E-2</v>
      </c>
      <c r="R54" s="2">
        <v>8.6838750000000006E-2</v>
      </c>
      <c r="S54" s="2">
        <v>8.9283100000000004E-2</v>
      </c>
      <c r="T54" s="2">
        <v>9.23707E-2</v>
      </c>
      <c r="U54" s="2">
        <v>9.7130750000000002E-2</v>
      </c>
      <c r="V54" s="2">
        <v>8.838254999999999E-2</v>
      </c>
      <c r="W54" s="2">
        <v>6.4839599999999997E-2</v>
      </c>
      <c r="X54" s="2">
        <v>7.7833249999999993E-2</v>
      </c>
      <c r="Y54" s="2">
        <v>6.4067699999999991E-2</v>
      </c>
      <c r="Z54" s="2">
        <v>6.8055850000000001E-2</v>
      </c>
      <c r="AA54" s="2">
        <v>6.6512050000000003E-2</v>
      </c>
      <c r="AB54" s="2">
        <v>6.6254750000000001E-2</v>
      </c>
      <c r="AC54" s="2">
        <v>6.6640699999999997E-2</v>
      </c>
      <c r="AD54" s="2">
        <v>6.3810400000000003E-2</v>
      </c>
      <c r="AE54" s="2">
        <v>6.4582299999999995E-2</v>
      </c>
      <c r="AF54" s="2">
        <v>6.5354200000000001E-2</v>
      </c>
      <c r="AG54" s="2">
        <v>6.5611499999999989E-2</v>
      </c>
      <c r="AH54" s="2">
        <v>6.7669900000000005E-2</v>
      </c>
      <c r="AI54" s="2">
        <v>6.2652550000000001E-2</v>
      </c>
      <c r="AJ54" s="2">
        <v>6.4968250000000005E-2</v>
      </c>
      <c r="AK54" s="2">
        <v>6.5096899999999999E-2</v>
      </c>
      <c r="AL54" s="2">
        <v>6.6254750000000001E-2</v>
      </c>
      <c r="AM54" s="2">
        <v>6.4968250000000005E-2</v>
      </c>
      <c r="AN54" s="2">
        <v>6.2266599999999998E-2</v>
      </c>
      <c r="AO54" s="2">
        <v>6.8055850000000001E-2</v>
      </c>
      <c r="AP54" s="2">
        <v>6.3553100000000001E-2</v>
      </c>
      <c r="AQ54" s="2">
        <v>6.4968250000000005E-2</v>
      </c>
      <c r="AR54" s="2">
        <v>6.2266599999999998E-2</v>
      </c>
      <c r="AS54" s="2">
        <v>6.4582299999999995E-2</v>
      </c>
      <c r="AT54" s="2">
        <v>6.3939049999999997E-2</v>
      </c>
      <c r="AU54" s="2">
        <v>6.7026649999999993E-2</v>
      </c>
      <c r="AV54" s="2">
        <v>6.3167149999999991E-2</v>
      </c>
      <c r="AW54" s="2">
        <v>6.4067699999999991E-2</v>
      </c>
      <c r="AX54" s="2">
        <v>6.4839599999999997E-2</v>
      </c>
      <c r="AY54" s="2">
        <v>6.5997449999999999E-2</v>
      </c>
      <c r="AZ54" s="2">
        <v>6.4196349999999999E-2</v>
      </c>
      <c r="BA54" s="2">
        <v>6.2909850000000003E-2</v>
      </c>
      <c r="BB54" s="2">
        <v>6.6126100000000007E-2</v>
      </c>
      <c r="BC54" s="2">
        <v>6.0851450000000001E-2</v>
      </c>
      <c r="BD54" s="2">
        <v>6.1237400000000004E-2</v>
      </c>
    </row>
    <row r="55" spans="1:56" x14ac:dyDescent="0.2">
      <c r="A55" s="3" t="s">
        <v>17</v>
      </c>
      <c r="B55" s="2">
        <v>0</v>
      </c>
      <c r="C55" s="2">
        <v>8.0570879999999984E-2</v>
      </c>
      <c r="D55" s="2">
        <v>8.5090079999999998E-2</v>
      </c>
      <c r="E55" s="2">
        <v>8.8963680000000003E-2</v>
      </c>
      <c r="F55" s="2">
        <v>8.3669759999999996E-2</v>
      </c>
      <c r="G55" s="2">
        <v>8.0183519999999994E-2</v>
      </c>
      <c r="H55" s="2">
        <v>8.2895039999999989E-2</v>
      </c>
      <c r="I55" s="2">
        <v>9.6323519999999996E-2</v>
      </c>
      <c r="J55" s="2">
        <v>8.2507679999999986E-2</v>
      </c>
      <c r="K55" s="2">
        <v>8.1087359999999983E-2</v>
      </c>
      <c r="L55" s="2">
        <v>0</v>
      </c>
      <c r="M55" s="2">
        <v>9.1158719999999985E-2</v>
      </c>
      <c r="N55" s="2">
        <v>8.1603839999999997E-2</v>
      </c>
      <c r="O55" s="2">
        <v>8.134559999999999E-2</v>
      </c>
      <c r="P55" s="2">
        <v>8.5735679999999995E-2</v>
      </c>
      <c r="Q55" s="2">
        <v>7.9150559999999995E-2</v>
      </c>
      <c r="R55" s="2">
        <v>0</v>
      </c>
      <c r="S55" s="2">
        <v>7.7342880000000003E-2</v>
      </c>
      <c r="T55" s="2">
        <v>0</v>
      </c>
      <c r="U55" s="2">
        <v>8.5090079999999998E-2</v>
      </c>
      <c r="V55" s="2">
        <v>0</v>
      </c>
      <c r="W55" s="2">
        <v>0</v>
      </c>
      <c r="X55" s="2">
        <v>0</v>
      </c>
      <c r="Y55" s="2">
        <v>5.8362239999999989E-2</v>
      </c>
      <c r="Z55" s="2">
        <v>0</v>
      </c>
      <c r="AA55" s="2">
        <v>6.0428159999999995E-2</v>
      </c>
      <c r="AB55" s="2">
        <v>6.0040799999999998E-2</v>
      </c>
      <c r="AC55" s="2">
        <v>5.9911679999999988E-2</v>
      </c>
      <c r="AD55" s="2">
        <v>6.0299039999999991E-2</v>
      </c>
      <c r="AE55" s="2">
        <v>0</v>
      </c>
      <c r="AF55" s="2">
        <v>6.32688E-2</v>
      </c>
      <c r="AG55" s="2">
        <v>0</v>
      </c>
      <c r="AH55" s="2">
        <v>5.9653439999999995E-2</v>
      </c>
      <c r="AI55" s="2">
        <v>5.8233119999999999E-2</v>
      </c>
      <c r="AJ55" s="2">
        <v>0</v>
      </c>
      <c r="AK55" s="2">
        <v>0</v>
      </c>
      <c r="AL55" s="2">
        <v>0</v>
      </c>
      <c r="AM55" s="2">
        <v>6.1331999999999998E-2</v>
      </c>
      <c r="AN55" s="2">
        <v>5.9007839999999992E-2</v>
      </c>
      <c r="AO55" s="2">
        <v>0</v>
      </c>
      <c r="AP55" s="2">
        <v>0</v>
      </c>
      <c r="AQ55" s="2">
        <v>6.210671999999999E-2</v>
      </c>
      <c r="AR55" s="2">
        <v>5.9911679999999988E-2</v>
      </c>
      <c r="AS55" s="2">
        <v>0</v>
      </c>
      <c r="AT55" s="2">
        <v>6.184847999999999E-2</v>
      </c>
      <c r="AU55" s="2">
        <v>5.6038079999999997E-2</v>
      </c>
      <c r="AV55" s="2">
        <v>0</v>
      </c>
      <c r="AW55" s="2">
        <v>6.0815519999999998E-2</v>
      </c>
      <c r="AX55" s="2">
        <v>5.9395199999999995E-2</v>
      </c>
      <c r="AY55" s="2">
        <v>5.8362239999999989E-2</v>
      </c>
      <c r="AZ55" s="2">
        <v>0</v>
      </c>
      <c r="BA55" s="2">
        <v>5.7200159999999993E-2</v>
      </c>
      <c r="BB55" s="2">
        <v>0</v>
      </c>
      <c r="BC55" s="2">
        <v>6.313967999999999E-2</v>
      </c>
      <c r="BD55" s="2">
        <v>6.0040799999999998E-2</v>
      </c>
    </row>
    <row r="56" spans="1:56" x14ac:dyDescent="0.2">
      <c r="A56" s="3" t="s">
        <v>18</v>
      </c>
      <c r="B56" s="2">
        <v>3.9630979999999996E-2</v>
      </c>
      <c r="C56" s="2">
        <v>3.7143679999999998E-2</v>
      </c>
      <c r="D56" s="2">
        <v>3.7309499999999995E-2</v>
      </c>
      <c r="E56" s="2">
        <v>4.5600499999999995E-2</v>
      </c>
      <c r="F56" s="2">
        <v>4.1123359999999998E-2</v>
      </c>
      <c r="G56" s="2">
        <v>3.9133519999999998E-2</v>
      </c>
      <c r="H56" s="2">
        <v>3.9630979999999996E-2</v>
      </c>
      <c r="I56" s="2">
        <v>3.9630979999999996E-2</v>
      </c>
      <c r="J56" s="2">
        <v>3.7475319999999993E-2</v>
      </c>
      <c r="K56" s="2">
        <v>3.863606E-2</v>
      </c>
      <c r="L56" s="2">
        <v>3.8801879999999997E-2</v>
      </c>
      <c r="M56" s="2">
        <v>4.178664E-2</v>
      </c>
      <c r="N56" s="2">
        <v>3.8138599999999995E-2</v>
      </c>
      <c r="O56" s="2">
        <v>3.863606E-2</v>
      </c>
      <c r="P56" s="2">
        <v>3.7143679999999998E-2</v>
      </c>
      <c r="Q56" s="2">
        <v>3.9299339999999995E-2</v>
      </c>
      <c r="R56" s="2">
        <v>3.6977860000000001E-2</v>
      </c>
      <c r="S56" s="2">
        <v>3.7806960000000001E-2</v>
      </c>
      <c r="T56" s="2">
        <v>3.97968E-2</v>
      </c>
      <c r="U56" s="2">
        <v>3.863606E-2</v>
      </c>
      <c r="V56" s="2">
        <v>3.664622E-2</v>
      </c>
      <c r="W56" s="2">
        <v>2.7857759999999995E-2</v>
      </c>
      <c r="X56" s="2">
        <v>2.935014E-2</v>
      </c>
      <c r="Y56" s="2">
        <v>2.835522E-2</v>
      </c>
      <c r="Z56" s="2">
        <v>2.8686859999999998E-2</v>
      </c>
      <c r="AA56" s="2">
        <v>2.8023579999999996E-2</v>
      </c>
      <c r="AB56" s="2">
        <v>2.9018500000000003E-2</v>
      </c>
      <c r="AC56" s="2">
        <v>2.9515959999999997E-2</v>
      </c>
      <c r="AD56" s="2">
        <v>3.0013419999999999E-2</v>
      </c>
      <c r="AE56" s="2">
        <v>2.7857759999999995E-2</v>
      </c>
      <c r="AF56" s="2">
        <v>2.7691939999999998E-2</v>
      </c>
      <c r="AG56" s="2">
        <v>2.8686859999999998E-2</v>
      </c>
      <c r="AH56" s="2">
        <v>2.8852679999999995E-2</v>
      </c>
      <c r="AI56" s="2">
        <v>2.935014E-2</v>
      </c>
      <c r="AJ56" s="2">
        <v>2.7360300000000001E-2</v>
      </c>
      <c r="AK56" s="2">
        <v>2.6697019999999998E-2</v>
      </c>
      <c r="AL56" s="2">
        <v>2.7691939999999998E-2</v>
      </c>
      <c r="AM56" s="2">
        <v>2.8023579999999996E-2</v>
      </c>
      <c r="AN56" s="2">
        <v>2.935014E-2</v>
      </c>
      <c r="AO56" s="2">
        <v>2.835522E-2</v>
      </c>
      <c r="AP56" s="2">
        <v>2.8852679999999995E-2</v>
      </c>
      <c r="AQ56" s="2">
        <v>2.9018500000000003E-2</v>
      </c>
      <c r="AR56" s="2">
        <v>2.81894E-2</v>
      </c>
      <c r="AS56" s="2">
        <v>2.6033739999999996E-2</v>
      </c>
      <c r="AT56" s="2">
        <v>2.9681779999999998E-2</v>
      </c>
      <c r="AU56" s="2">
        <v>2.8023579999999996E-2</v>
      </c>
      <c r="AV56" s="2">
        <v>2.8852679999999995E-2</v>
      </c>
      <c r="AW56" s="2">
        <v>2.9018500000000003E-2</v>
      </c>
      <c r="AX56" s="2">
        <v>2.8852679999999995E-2</v>
      </c>
      <c r="AY56" s="2">
        <v>2.8521039999999998E-2</v>
      </c>
      <c r="AZ56" s="2">
        <v>2.8521039999999998E-2</v>
      </c>
      <c r="BA56" s="2">
        <v>2.7857759999999995E-2</v>
      </c>
      <c r="BB56" s="2">
        <v>2.8023579999999996E-2</v>
      </c>
      <c r="BC56" s="2">
        <v>2.8023579999999996E-2</v>
      </c>
      <c r="BD56" s="2">
        <v>2.8686859999999998E-2</v>
      </c>
    </row>
    <row r="57" spans="1:56" x14ac:dyDescent="0.2">
      <c r="A57" s="3" t="s">
        <v>19</v>
      </c>
      <c r="B57" s="2">
        <v>3.8477999999999998E-2</v>
      </c>
      <c r="C57" s="2">
        <v>4.085664E-2</v>
      </c>
      <c r="D57" s="2">
        <v>3.8477999999999998E-2</v>
      </c>
      <c r="E57" s="2">
        <v>4.1975999999999999E-2</v>
      </c>
      <c r="F57" s="2">
        <v>3.861792E-2</v>
      </c>
      <c r="G57" s="2">
        <v>4.0436880000000001E-2</v>
      </c>
      <c r="H57" s="2">
        <v>4.1696160000000003E-2</v>
      </c>
      <c r="I57" s="2">
        <v>4.2255840000000003E-2</v>
      </c>
      <c r="J57" s="2">
        <v>3.9597359999999998E-2</v>
      </c>
      <c r="K57" s="2">
        <v>4.0157039999999998E-2</v>
      </c>
      <c r="L57" s="2">
        <v>3.973728E-2</v>
      </c>
      <c r="M57" s="2">
        <v>4.2255840000000003E-2</v>
      </c>
      <c r="N57" s="2">
        <v>3.9457439999999996E-2</v>
      </c>
      <c r="O57" s="2">
        <v>3.91776E-2</v>
      </c>
      <c r="P57" s="2">
        <v>3.8198160000000002E-2</v>
      </c>
      <c r="Q57" s="2">
        <v>3.9037679999999998E-2</v>
      </c>
      <c r="R57" s="2">
        <v>3.9317520000000002E-2</v>
      </c>
      <c r="S57" s="2">
        <v>3.8897759999999997E-2</v>
      </c>
      <c r="T57" s="2">
        <v>3.9597359999999998E-2</v>
      </c>
      <c r="U57" s="2">
        <v>4.2255840000000003E-2</v>
      </c>
      <c r="V57" s="2">
        <v>3.8897759999999997E-2</v>
      </c>
      <c r="W57" s="2">
        <v>2.980296E-2</v>
      </c>
      <c r="X57" s="2">
        <v>2.952312E-2</v>
      </c>
      <c r="Y57" s="2">
        <v>2.980296E-2</v>
      </c>
      <c r="Z57" s="2">
        <v>2.9243279999999996E-2</v>
      </c>
      <c r="AA57" s="2">
        <v>2.9243279999999996E-2</v>
      </c>
      <c r="AB57" s="2">
        <v>2.896344E-2</v>
      </c>
      <c r="AC57" s="2">
        <v>2.86836E-2</v>
      </c>
      <c r="AD57" s="2">
        <v>2.8823520000000002E-2</v>
      </c>
      <c r="AE57" s="2">
        <v>2.8543680000000002E-2</v>
      </c>
      <c r="AF57" s="2">
        <v>2.9103359999999998E-2</v>
      </c>
      <c r="AG57" s="2">
        <v>2.7984000000000002E-2</v>
      </c>
      <c r="AH57" s="2">
        <v>2.86836E-2</v>
      </c>
      <c r="AI57" s="2">
        <v>2.8543680000000002E-2</v>
      </c>
      <c r="AJ57" s="2">
        <v>2.9103359999999998E-2</v>
      </c>
      <c r="AK57" s="2">
        <v>2.9243279999999996E-2</v>
      </c>
      <c r="AL57" s="2">
        <v>2.9103359999999998E-2</v>
      </c>
      <c r="AM57" s="2">
        <v>2.9103359999999998E-2</v>
      </c>
      <c r="AN57" s="2">
        <v>2.896344E-2</v>
      </c>
      <c r="AO57" s="2">
        <v>2.8823520000000002E-2</v>
      </c>
      <c r="AP57" s="2">
        <v>2.9663040000000002E-2</v>
      </c>
      <c r="AQ57" s="2">
        <v>2.8543680000000002E-2</v>
      </c>
      <c r="AR57" s="2">
        <v>2.9243279999999996E-2</v>
      </c>
      <c r="AS57" s="2">
        <v>2.9383200000000002E-2</v>
      </c>
      <c r="AT57" s="2">
        <v>2.896344E-2</v>
      </c>
      <c r="AU57" s="2">
        <v>2.952312E-2</v>
      </c>
      <c r="AV57" s="2">
        <v>2.9103359999999998E-2</v>
      </c>
      <c r="AW57" s="2">
        <v>3.0082799999999996E-2</v>
      </c>
      <c r="AX57" s="2">
        <v>3.064248E-2</v>
      </c>
      <c r="AY57" s="2">
        <v>2.9663040000000002E-2</v>
      </c>
      <c r="AZ57" s="2">
        <v>2.980296E-2</v>
      </c>
      <c r="BA57" s="2">
        <v>2.8823520000000002E-2</v>
      </c>
      <c r="BB57" s="2">
        <v>3.0222720000000002E-2</v>
      </c>
      <c r="BC57" s="2">
        <v>2.952312E-2</v>
      </c>
      <c r="BD57" s="2">
        <v>2.9243279999999996E-2</v>
      </c>
    </row>
    <row r="58" spans="1:56" x14ac:dyDescent="0.2">
      <c r="A58" s="3" t="s">
        <v>20</v>
      </c>
      <c r="B58" s="2">
        <v>6.3625600000000004E-2</v>
      </c>
      <c r="C58" s="2">
        <v>6.9287200000000007E-2</v>
      </c>
      <c r="D58" s="2">
        <v>6.9287200000000007E-2</v>
      </c>
      <c r="E58" s="2">
        <v>7.1174399999999999E-2</v>
      </c>
      <c r="F58" s="2">
        <v>6.7265200000000011E-2</v>
      </c>
      <c r="G58" s="2">
        <v>6.4434400000000003E-2</v>
      </c>
      <c r="H58" s="2">
        <v>6.4973600000000006E-2</v>
      </c>
      <c r="I58" s="2">
        <v>7.0500400000000005E-2</v>
      </c>
      <c r="J58" s="2">
        <v>7.3735599999999998E-2</v>
      </c>
      <c r="K58" s="2">
        <v>6.1603600000000001E-2</v>
      </c>
      <c r="L58" s="2">
        <v>5.8233600000000003E-2</v>
      </c>
      <c r="M58" s="2">
        <v>7.1983200000000011E-2</v>
      </c>
      <c r="N58" s="2">
        <v>6.7939200000000005E-2</v>
      </c>
      <c r="O58" s="2">
        <v>6.3490800000000014E-2</v>
      </c>
      <c r="P58" s="2">
        <v>6.09296E-2</v>
      </c>
      <c r="Q58" s="2">
        <v>6.8478399999999995E-2</v>
      </c>
      <c r="R58" s="2">
        <v>6.3760400000000009E-2</v>
      </c>
      <c r="S58" s="2">
        <v>6.7130400000000007E-2</v>
      </c>
      <c r="T58" s="2">
        <v>6.1468800000000004E-2</v>
      </c>
      <c r="U58" s="2">
        <v>5.76944E-2</v>
      </c>
      <c r="V58" s="2">
        <v>5.8368400000000001E-2</v>
      </c>
      <c r="W58" s="2">
        <v>5.5672400000000011E-2</v>
      </c>
      <c r="X58" s="2">
        <v>3.3026000000000007E-2</v>
      </c>
      <c r="Y58" s="2">
        <v>6.4838800000000002E-2</v>
      </c>
      <c r="Z58" s="2">
        <v>7.0096000000000006E-2</v>
      </c>
      <c r="AA58" s="2">
        <v>6.2682000000000002E-2</v>
      </c>
      <c r="AB58" s="2">
        <v>6.0120800000000002E-2</v>
      </c>
      <c r="AC58" s="2">
        <v>6.2816800000000006E-2</v>
      </c>
      <c r="AD58" s="2">
        <v>6.4838800000000002E-2</v>
      </c>
      <c r="AE58" s="2">
        <v>7.50836E-2</v>
      </c>
      <c r="AF58" s="2">
        <v>7.0365600000000014E-2</v>
      </c>
      <c r="AG58" s="2">
        <v>7.0904800000000004E-2</v>
      </c>
      <c r="AH58" s="2">
        <v>6.8748000000000004E-2</v>
      </c>
      <c r="AI58" s="2">
        <v>6.2951599999999996E-2</v>
      </c>
      <c r="AJ58" s="2">
        <v>8.4250000000000005E-2</v>
      </c>
      <c r="AK58" s="2">
        <v>5.9985999999999998E-2</v>
      </c>
      <c r="AL58" s="2">
        <v>6.807400000000001E-2</v>
      </c>
      <c r="AM58" s="2">
        <v>7.2792000000000009E-2</v>
      </c>
      <c r="AN58" s="2">
        <v>7.2387599999999996E-2</v>
      </c>
      <c r="AO58" s="2">
        <v>5.8233600000000003E-2</v>
      </c>
      <c r="AP58" s="2">
        <v>7.0500400000000005E-2</v>
      </c>
      <c r="AQ58" s="2">
        <v>6.1064400000000005E-2</v>
      </c>
      <c r="AR58" s="2">
        <v>6.9961200000000001E-2</v>
      </c>
      <c r="AS58" s="2">
        <v>6.9961200000000001E-2</v>
      </c>
      <c r="AT58" s="2">
        <v>5.2706800000000005E-2</v>
      </c>
      <c r="AU58" s="2">
        <v>6.6860799999999998E-2</v>
      </c>
      <c r="AV58" s="2">
        <v>6.2951599999999996E-2</v>
      </c>
      <c r="AW58" s="2">
        <v>5.8098800000000006E-2</v>
      </c>
      <c r="AX58" s="2">
        <v>6.7534800000000006E-2</v>
      </c>
      <c r="AY58" s="2">
        <v>7.1848400000000007E-2</v>
      </c>
      <c r="AZ58" s="2">
        <v>6.5917200000000009E-2</v>
      </c>
      <c r="BA58" s="2">
        <v>7.3870400000000003E-2</v>
      </c>
      <c r="BB58" s="2">
        <v>6.3760400000000009E-2</v>
      </c>
      <c r="BC58" s="2">
        <v>6.09296E-2</v>
      </c>
      <c r="BD58" s="2">
        <v>6.4299599999999998E-2</v>
      </c>
    </row>
    <row r="59" spans="1:56" x14ac:dyDescent="0.2">
      <c r="A59" s="3" t="s">
        <v>21</v>
      </c>
      <c r="B59" s="2">
        <v>3.5174319999999995E-2</v>
      </c>
      <c r="C59" s="2">
        <v>3.8908579999999998E-2</v>
      </c>
      <c r="D59" s="2">
        <v>3.4331099999999996E-2</v>
      </c>
      <c r="E59" s="2">
        <v>4.529296E-2</v>
      </c>
      <c r="F59" s="2">
        <v>3.7342599999999997E-2</v>
      </c>
      <c r="G59" s="2">
        <v>4.1076859999999993E-2</v>
      </c>
      <c r="H59" s="2">
        <v>4.2281459999999993E-2</v>
      </c>
      <c r="I59" s="2">
        <v>4.276329999999999E-2</v>
      </c>
      <c r="J59" s="2">
        <v>3.8788119999999995E-2</v>
      </c>
      <c r="K59" s="2">
        <v>3.8788119999999995E-2</v>
      </c>
      <c r="L59" s="2">
        <v>3.6981219999999995E-2</v>
      </c>
      <c r="M59" s="2">
        <v>3.9510879999999998E-2</v>
      </c>
      <c r="N59" s="2">
        <v>3.6619839999999994E-2</v>
      </c>
      <c r="O59" s="2">
        <v>3.7222139999999994E-2</v>
      </c>
      <c r="P59" s="2">
        <v>3.6137999999999997E-2</v>
      </c>
      <c r="Q59" s="2">
        <v>3.8185819999999995E-2</v>
      </c>
      <c r="R59" s="2">
        <v>3.9631339999999994E-2</v>
      </c>
      <c r="S59" s="2">
        <v>3.6017539999999994E-2</v>
      </c>
      <c r="T59" s="2">
        <v>3.7222139999999994E-2</v>
      </c>
      <c r="U59" s="2">
        <v>3.8788119999999995E-2</v>
      </c>
      <c r="V59" s="2">
        <v>3.8667659999999993E-2</v>
      </c>
      <c r="W59" s="2">
        <v>3.7463059999999992E-2</v>
      </c>
      <c r="X59" s="2">
        <v>1.9996359999999998E-2</v>
      </c>
      <c r="Y59" s="2">
        <v>4.2160999999999997E-2</v>
      </c>
      <c r="Z59" s="2">
        <v>4.0956399999999997E-2</v>
      </c>
      <c r="AA59" s="2">
        <v>3.8065359999999999E-2</v>
      </c>
      <c r="AB59" s="2">
        <v>4.1799619999999996E-2</v>
      </c>
      <c r="AC59" s="2">
        <v>4.0595019999999996E-2</v>
      </c>
      <c r="AD59" s="2">
        <v>3.9992719999999995E-2</v>
      </c>
      <c r="AE59" s="2">
        <v>4.0354099999999997E-2</v>
      </c>
      <c r="AF59" s="2">
        <v>4.0595019999999996E-2</v>
      </c>
      <c r="AG59" s="2">
        <v>3.7944899999999997E-2</v>
      </c>
      <c r="AH59" s="2">
        <v>3.8426739999999994E-2</v>
      </c>
      <c r="AI59" s="2">
        <v>3.5656159999999999E-2</v>
      </c>
      <c r="AJ59" s="2">
        <v>3.9029039999999994E-2</v>
      </c>
      <c r="AK59" s="2">
        <v>3.6981219999999995E-2</v>
      </c>
      <c r="AL59" s="2">
        <v>3.8185819999999995E-2</v>
      </c>
      <c r="AM59" s="2">
        <v>4.0233639999999994E-2</v>
      </c>
      <c r="AN59" s="2">
        <v>3.9872259999999993E-2</v>
      </c>
      <c r="AO59" s="2">
        <v>3.7463059999999992E-2</v>
      </c>
      <c r="AP59" s="2">
        <v>4.0233639999999994E-2</v>
      </c>
      <c r="AQ59" s="2">
        <v>3.9269959999999993E-2</v>
      </c>
      <c r="AR59" s="2">
        <v>3.9631339999999994E-2</v>
      </c>
      <c r="AS59" s="2">
        <v>4.0113179999999998E-2</v>
      </c>
      <c r="AT59" s="2">
        <v>4.2642839999999994E-2</v>
      </c>
      <c r="AU59" s="2">
        <v>4.6377099999999997E-2</v>
      </c>
      <c r="AV59" s="2">
        <v>4.1799619999999996E-2</v>
      </c>
      <c r="AW59" s="2">
        <v>4.0113179999999998E-2</v>
      </c>
      <c r="AX59" s="2">
        <v>3.7463059999999992E-2</v>
      </c>
      <c r="AY59" s="2">
        <v>4.0715479999999991E-2</v>
      </c>
      <c r="AZ59" s="2">
        <v>3.9390419999999995E-2</v>
      </c>
      <c r="BA59" s="2">
        <v>3.7703979999999998E-2</v>
      </c>
      <c r="BB59" s="2">
        <v>3.7101679999999998E-2</v>
      </c>
      <c r="BC59" s="2">
        <v>4.2642839999999994E-2</v>
      </c>
      <c r="BD59" s="2">
        <v>3.6860759999999992E-2</v>
      </c>
    </row>
    <row r="60" spans="1:56" x14ac:dyDescent="0.2">
      <c r="A60" s="3" t="s">
        <v>22</v>
      </c>
      <c r="B60" s="2">
        <v>6.4623119999999992E-2</v>
      </c>
      <c r="C60" s="2">
        <v>5.2019320000000001E-2</v>
      </c>
      <c r="D60" s="2">
        <v>6.0956559999999993E-2</v>
      </c>
      <c r="E60" s="2">
        <v>6.6227239999999993E-2</v>
      </c>
      <c r="F60" s="2">
        <v>6.3706479999999996E-2</v>
      </c>
      <c r="G60" s="2">
        <v>5.6144199999999998E-2</v>
      </c>
      <c r="H60" s="2">
        <v>6.278984E-2</v>
      </c>
      <c r="I60" s="2">
        <v>7.0581279999999996E-2</v>
      </c>
      <c r="J60" s="2">
        <v>5.4998399999999996E-2</v>
      </c>
      <c r="K60" s="2">
        <v>0</v>
      </c>
      <c r="L60" s="2">
        <v>5.7977479999999998E-2</v>
      </c>
      <c r="M60" s="2">
        <v>5.7977479999999998E-2</v>
      </c>
      <c r="N60" s="2">
        <v>6.0727399999999994E-2</v>
      </c>
      <c r="O60" s="2">
        <v>5.5915039999999999E-2</v>
      </c>
      <c r="P60" s="2">
        <v>5.3852599999999994E-2</v>
      </c>
      <c r="Q60" s="2">
        <v>6.0956559999999993E-2</v>
      </c>
      <c r="R60" s="2">
        <v>5.7060839999999995E-2</v>
      </c>
      <c r="S60" s="2">
        <v>6.4164799999999994E-2</v>
      </c>
      <c r="T60" s="2">
        <v>4.5831999999999998E-2</v>
      </c>
      <c r="U60" s="2">
        <v>6.8060519999999999E-2</v>
      </c>
      <c r="V60" s="2">
        <v>5.9810759999999998E-2</v>
      </c>
      <c r="W60" s="2">
        <v>4.0103E-2</v>
      </c>
      <c r="X60" s="2">
        <v>4.1936279999999999E-2</v>
      </c>
      <c r="Y60" s="2">
        <v>4.2165439999999998E-2</v>
      </c>
      <c r="Z60" s="2">
        <v>5.0644359999999999E-2</v>
      </c>
      <c r="AA60" s="2">
        <v>4.3311240000000001E-2</v>
      </c>
      <c r="AB60" s="2">
        <v>4.2852920000000003E-2</v>
      </c>
      <c r="AC60" s="2">
        <v>4.8811079999999993E-2</v>
      </c>
      <c r="AD60" s="2">
        <v>4.9269399999999991E-2</v>
      </c>
      <c r="AE60" s="2">
        <v>3.8728039999999991E-2</v>
      </c>
      <c r="AF60" s="2">
        <v>4.2852920000000003E-2</v>
      </c>
      <c r="AG60" s="2">
        <v>4.8581920000000001E-2</v>
      </c>
      <c r="AH60" s="2">
        <v>4.3769559999999992E-2</v>
      </c>
      <c r="AI60" s="2">
        <v>3.7811400000000002E-2</v>
      </c>
      <c r="AJ60" s="2">
        <v>4.5144519999999994E-2</v>
      </c>
      <c r="AK60" s="2">
        <v>4.2165439999999998E-2</v>
      </c>
      <c r="AL60" s="2">
        <v>4.5602839999999999E-2</v>
      </c>
      <c r="AM60" s="2">
        <v>4.8123600000000002E-2</v>
      </c>
      <c r="AN60" s="2">
        <v>4.5602839999999999E-2</v>
      </c>
      <c r="AO60" s="2">
        <v>4.170712E-2</v>
      </c>
      <c r="AP60" s="2">
        <v>4.5144519999999994E-2</v>
      </c>
      <c r="AQ60" s="2">
        <v>4.2852920000000003E-2</v>
      </c>
      <c r="AR60" s="2">
        <v>0</v>
      </c>
      <c r="AS60" s="2">
        <v>4.0103E-2</v>
      </c>
      <c r="AT60" s="2">
        <v>4.2623759999999997E-2</v>
      </c>
      <c r="AU60" s="2">
        <v>3.7353079999999997E-2</v>
      </c>
      <c r="AV60" s="2">
        <v>4.9269399999999991E-2</v>
      </c>
      <c r="AW60" s="2">
        <v>4.9269399999999991E-2</v>
      </c>
      <c r="AX60" s="2">
        <v>4.1477960000000001E-2</v>
      </c>
      <c r="AY60" s="2">
        <v>4.2623759999999997E-2</v>
      </c>
      <c r="AZ60" s="2">
        <v>4.4457039999999996E-2</v>
      </c>
      <c r="BA60" s="2">
        <v>4.3082080000000002E-2</v>
      </c>
      <c r="BB60" s="2">
        <v>4.4457039999999996E-2</v>
      </c>
      <c r="BC60" s="2">
        <v>4.4686199999999995E-2</v>
      </c>
      <c r="BD60" s="2">
        <v>4.2394599999999998E-2</v>
      </c>
    </row>
    <row r="61" spans="1:56" x14ac:dyDescent="0.2">
      <c r="A61" s="3" t="s">
        <v>23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</row>
    <row r="62" spans="1:56" x14ac:dyDescent="0.2">
      <c r="A62" s="3" t="s">
        <v>24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</row>
    <row r="63" spans="1:56" x14ac:dyDescent="0.2">
      <c r="A63" s="3" t="s">
        <v>25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7.55271E-2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</row>
    <row r="64" spans="1:56" x14ac:dyDescent="0.2">
      <c r="A64" s="3" t="s">
        <v>26</v>
      </c>
      <c r="B64" s="2">
        <v>0</v>
      </c>
      <c r="C64" s="2">
        <v>0.20186319999999999</v>
      </c>
      <c r="D64" s="2">
        <v>0.17908659999999998</v>
      </c>
      <c r="E64" s="2">
        <v>0.20443115000000003</v>
      </c>
      <c r="F64" s="2">
        <v>0</v>
      </c>
      <c r="G64" s="2">
        <v>0.1710478</v>
      </c>
      <c r="H64" s="2">
        <v>0.18009145000000001</v>
      </c>
      <c r="I64" s="2">
        <v>0.21336315</v>
      </c>
      <c r="J64" s="2">
        <v>0.20130494999999998</v>
      </c>
      <c r="K64" s="2">
        <v>0.19773215000000002</v>
      </c>
      <c r="L64" s="2">
        <v>0</v>
      </c>
      <c r="M64" s="2">
        <v>0</v>
      </c>
      <c r="N64" s="2">
        <v>0</v>
      </c>
      <c r="O64" s="2">
        <v>0.18980500000000003</v>
      </c>
      <c r="P64" s="2">
        <v>0</v>
      </c>
      <c r="Q64" s="2">
        <v>0</v>
      </c>
      <c r="R64" s="2">
        <v>0.18299435</v>
      </c>
      <c r="S64" s="2">
        <v>0.20063505000000001</v>
      </c>
      <c r="T64" s="2">
        <v>0</v>
      </c>
      <c r="U64" s="2">
        <v>0.1891351</v>
      </c>
      <c r="V64" s="2">
        <v>0</v>
      </c>
      <c r="W64" s="2">
        <v>0</v>
      </c>
      <c r="X64" s="2">
        <v>5.5713350000000002E-2</v>
      </c>
      <c r="Y64" s="2">
        <v>0</v>
      </c>
      <c r="Z64" s="2">
        <v>0.25445034999999999</v>
      </c>
      <c r="AA64" s="2">
        <v>0</v>
      </c>
      <c r="AB64" s="2">
        <v>0</v>
      </c>
      <c r="AC64" s="2">
        <v>0.31474134999999998</v>
      </c>
      <c r="AD64" s="2">
        <v>0</v>
      </c>
      <c r="AE64" s="2">
        <v>0</v>
      </c>
      <c r="AF64" s="2">
        <v>0.28984340000000003</v>
      </c>
      <c r="AG64" s="2">
        <v>0.21057190000000001</v>
      </c>
      <c r="AH64" s="2">
        <v>0.28627060000000004</v>
      </c>
      <c r="AI64" s="2">
        <v>0.22877085</v>
      </c>
      <c r="AJ64" s="2">
        <v>0</v>
      </c>
      <c r="AK64" s="2">
        <v>0.26717845000000001</v>
      </c>
      <c r="AL64" s="2">
        <v>0</v>
      </c>
      <c r="AM64" s="2">
        <v>0.34466354999999999</v>
      </c>
      <c r="AN64" s="2">
        <v>0.30368800000000001</v>
      </c>
      <c r="AO64" s="2">
        <v>0.27365415000000004</v>
      </c>
      <c r="AP64" s="2">
        <v>0.26717845000000001</v>
      </c>
      <c r="AQ64" s="2">
        <v>0</v>
      </c>
      <c r="AR64" s="2">
        <v>0.26271245000000004</v>
      </c>
      <c r="AS64" s="2">
        <v>0</v>
      </c>
      <c r="AT64" s="2">
        <v>0.28001820000000005</v>
      </c>
      <c r="AU64" s="2">
        <v>0.26684350000000001</v>
      </c>
      <c r="AV64" s="2">
        <v>0</v>
      </c>
      <c r="AW64" s="2">
        <v>0</v>
      </c>
      <c r="AX64" s="2">
        <v>0</v>
      </c>
      <c r="AY64" s="2">
        <v>0.30290644999999999</v>
      </c>
      <c r="AZ64" s="2">
        <v>0.30011519999999997</v>
      </c>
      <c r="BA64" s="2">
        <v>0</v>
      </c>
      <c r="BB64" s="2">
        <v>0.21961555000000002</v>
      </c>
      <c r="BC64" s="2">
        <v>0</v>
      </c>
      <c r="BD64" s="2">
        <v>0.28649390000000002</v>
      </c>
    </row>
    <row r="65" spans="1:5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x14ac:dyDescent="0.2">
      <c r="A66" s="4" t="s">
        <v>51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x14ac:dyDescent="0.2">
      <c r="A67" s="3" t="s">
        <v>12</v>
      </c>
      <c r="B67" s="2">
        <v>0.57886752000000008</v>
      </c>
      <c r="C67" s="2">
        <v>0.57886752000000008</v>
      </c>
      <c r="D67" s="2">
        <v>0.58207632000000009</v>
      </c>
      <c r="E67" s="2">
        <v>0.60239872000000005</v>
      </c>
      <c r="F67" s="2">
        <v>0.57843968000000001</v>
      </c>
      <c r="G67" s="2">
        <v>0.57544480000000009</v>
      </c>
      <c r="H67" s="2">
        <v>0.59897600000000006</v>
      </c>
      <c r="I67" s="2">
        <v>0.60368224000000004</v>
      </c>
      <c r="J67" s="2">
        <v>0.57587264000000005</v>
      </c>
      <c r="K67" s="2">
        <v>0.57244992000000006</v>
      </c>
      <c r="L67" s="2">
        <v>0.56432095999999998</v>
      </c>
      <c r="M67" s="2">
        <v>0.60239872000000005</v>
      </c>
      <c r="N67" s="2">
        <v>0.57630048</v>
      </c>
      <c r="O67" s="2">
        <v>0.57373344000000004</v>
      </c>
      <c r="P67" s="2">
        <v>0.57672832000000007</v>
      </c>
      <c r="Q67" s="2">
        <v>0.57052464000000003</v>
      </c>
      <c r="R67" s="2">
        <v>0.56817152000000004</v>
      </c>
      <c r="S67" s="2">
        <v>0.56817152000000004</v>
      </c>
      <c r="T67" s="2">
        <v>0.5720220800000001</v>
      </c>
      <c r="U67" s="2">
        <v>0.59148880000000015</v>
      </c>
      <c r="V67" s="2">
        <v>0.56154000000000004</v>
      </c>
      <c r="W67" s="2">
        <v>0.67555936000000016</v>
      </c>
      <c r="X67" s="2">
        <v>0.67983776000000018</v>
      </c>
      <c r="Y67" s="2">
        <v>0.68026560000000003</v>
      </c>
      <c r="Z67" s="2">
        <v>0.69930448000000012</v>
      </c>
      <c r="AA67" s="2">
        <v>0.6939564800000001</v>
      </c>
      <c r="AB67" s="2">
        <v>0.69545392000000006</v>
      </c>
      <c r="AC67" s="2">
        <v>0.7016576000000001</v>
      </c>
      <c r="AD67" s="2">
        <v>0.71513456000000009</v>
      </c>
      <c r="AE67" s="2">
        <v>0.71663200000000016</v>
      </c>
      <c r="AF67" s="2">
        <v>0.71919904000000012</v>
      </c>
      <c r="AG67" s="2">
        <v>0.71855728000000008</v>
      </c>
      <c r="AH67" s="2">
        <v>0.69652352000000006</v>
      </c>
      <c r="AI67" s="2">
        <v>0.71641808000000007</v>
      </c>
      <c r="AJ67" s="2">
        <v>0.71320928000000006</v>
      </c>
      <c r="AK67" s="2">
        <v>0.70508032000000009</v>
      </c>
      <c r="AL67" s="2">
        <v>0.70443856000000005</v>
      </c>
      <c r="AM67" s="2">
        <v>0.71791552000000014</v>
      </c>
      <c r="AN67" s="2">
        <v>0.71855728000000008</v>
      </c>
      <c r="AO67" s="2">
        <v>0.55747552</v>
      </c>
      <c r="AP67" s="2">
        <v>0.55833120000000003</v>
      </c>
      <c r="AQ67" s="2">
        <v>0.56710192000000004</v>
      </c>
      <c r="AR67" s="2">
        <v>0.55661983999999998</v>
      </c>
      <c r="AS67" s="2">
        <v>0.56517664000000001</v>
      </c>
      <c r="AT67" s="2">
        <v>0.55918688000000005</v>
      </c>
      <c r="AU67" s="2">
        <v>0.56175392000000002</v>
      </c>
      <c r="AV67" s="2">
        <v>0.55897295999999996</v>
      </c>
      <c r="AW67" s="2">
        <v>0.55490848000000015</v>
      </c>
      <c r="AX67" s="2">
        <v>0.56004255999999997</v>
      </c>
      <c r="AY67" s="2">
        <v>0.55982863999999999</v>
      </c>
      <c r="AZ67" s="2">
        <v>0.55576415999999995</v>
      </c>
      <c r="BA67" s="2">
        <v>0.55619200000000002</v>
      </c>
      <c r="BB67" s="2">
        <v>0.55683375999999996</v>
      </c>
      <c r="BC67" s="2">
        <v>0.55790335999999996</v>
      </c>
      <c r="BD67" s="2">
        <v>0.55833120000000003</v>
      </c>
    </row>
    <row r="68" spans="1:56" x14ac:dyDescent="0.2">
      <c r="A68" s="3" t="s">
        <v>13</v>
      </c>
      <c r="B68" s="2">
        <v>0.10108686</v>
      </c>
      <c r="C68" s="2">
        <v>9.2913169999999989E-2</v>
      </c>
      <c r="D68" s="2">
        <v>0.10041961999999999</v>
      </c>
      <c r="E68" s="2">
        <v>0.10759244999999999</v>
      </c>
      <c r="F68" s="2">
        <v>9.3246789999999996E-2</v>
      </c>
      <c r="G68" s="2">
        <v>0.10325538999999999</v>
      </c>
      <c r="H68" s="2">
        <v>0.10142047999999999</v>
      </c>
      <c r="I68" s="2">
        <v>9.4914889999999988E-2</v>
      </c>
      <c r="J68" s="2">
        <v>0</v>
      </c>
      <c r="K68" s="2">
        <v>9.8751519999999995E-2</v>
      </c>
      <c r="L68" s="2">
        <v>-1.6681000000000001E-4</v>
      </c>
      <c r="M68" s="2">
        <v>0.10492348999999999</v>
      </c>
      <c r="N68" s="2">
        <v>0.10542392</v>
      </c>
      <c r="O68" s="2">
        <v>0.10392263</v>
      </c>
      <c r="P68" s="2">
        <v>8.9910589999999999E-2</v>
      </c>
      <c r="Q68" s="2">
        <v>0.10525711</v>
      </c>
      <c r="R68" s="2">
        <v>0.10442306</v>
      </c>
      <c r="S68" s="2">
        <v>8.373862E-2</v>
      </c>
      <c r="T68" s="2">
        <v>8.8742919999999989E-2</v>
      </c>
      <c r="U68" s="2">
        <v>0.10859331</v>
      </c>
      <c r="V68" s="2">
        <v>8.8242490000000007E-2</v>
      </c>
      <c r="W68" s="2">
        <v>3.0859849999999998E-2</v>
      </c>
      <c r="X68" s="2">
        <v>2.9692179999999999E-2</v>
      </c>
      <c r="Y68" s="2">
        <v>2.9525369999999999E-2</v>
      </c>
      <c r="Z68" s="2">
        <v>3.4696479999999995E-2</v>
      </c>
      <c r="AA68" s="2">
        <v>4.2870169999999999E-2</v>
      </c>
      <c r="AB68" s="2">
        <v>3.6698199999999993E-2</v>
      </c>
      <c r="AC68" s="2">
        <v>4.2703360000000003E-2</v>
      </c>
      <c r="AD68" s="2">
        <v>3.8533109999999995E-2</v>
      </c>
      <c r="AE68" s="2">
        <v>3.2027519999999997E-2</v>
      </c>
      <c r="AF68" s="2">
        <v>3.0526229999999998E-2</v>
      </c>
      <c r="AG68" s="2">
        <v>2.9525369999999999E-2</v>
      </c>
      <c r="AH68" s="2">
        <v>3.7865870000000003E-2</v>
      </c>
      <c r="AI68" s="2">
        <v>2.9024939999999996E-2</v>
      </c>
      <c r="AJ68" s="2">
        <v>3.5196909999999998E-2</v>
      </c>
      <c r="AK68" s="2">
        <v>3.8366299999999999E-2</v>
      </c>
      <c r="AL68" s="2">
        <v>3.0859849999999998E-2</v>
      </c>
      <c r="AM68" s="2">
        <v>2.8858129999999999E-2</v>
      </c>
      <c r="AN68" s="2">
        <v>2.83577E-2</v>
      </c>
      <c r="AO68" s="2">
        <v>3.0025799999999995E-2</v>
      </c>
      <c r="AP68" s="2">
        <v>2.9358559999999999E-2</v>
      </c>
      <c r="AQ68" s="2">
        <v>3.736544E-2</v>
      </c>
      <c r="AR68" s="2">
        <v>2.9858989999999998E-2</v>
      </c>
      <c r="AS68" s="2">
        <v>3.0693039999999998E-2</v>
      </c>
      <c r="AT68" s="2">
        <v>3.0359420000000002E-2</v>
      </c>
      <c r="AU68" s="2">
        <v>3.1193470000000001E-2</v>
      </c>
      <c r="AV68" s="2">
        <v>3.0859849999999998E-2</v>
      </c>
      <c r="AW68" s="2">
        <v>2.9024939999999996E-2</v>
      </c>
      <c r="AX68" s="2">
        <v>2.9024939999999996E-2</v>
      </c>
      <c r="AY68" s="2">
        <v>2.9358559999999999E-2</v>
      </c>
      <c r="AZ68" s="2">
        <v>3.1026659999999998E-2</v>
      </c>
      <c r="BA68" s="2">
        <v>3.0025799999999995E-2</v>
      </c>
      <c r="BB68" s="2">
        <v>3.1860709999999993E-2</v>
      </c>
      <c r="BC68" s="2">
        <v>3.1860709999999993E-2</v>
      </c>
      <c r="BD68" s="2">
        <v>3.0526229999999998E-2</v>
      </c>
    </row>
    <row r="69" spans="1:56" x14ac:dyDescent="0.2">
      <c r="A69" s="3" t="s">
        <v>14</v>
      </c>
      <c r="B69" s="2">
        <v>0.50808654999999991</v>
      </c>
      <c r="C69" s="2">
        <v>0.50619705000000004</v>
      </c>
      <c r="D69" s="2">
        <v>0.50468544999999998</v>
      </c>
      <c r="E69" s="2">
        <v>0.52924895000000005</v>
      </c>
      <c r="F69" s="2">
        <v>0.50468544999999998</v>
      </c>
      <c r="G69" s="2">
        <v>0.50865340000000003</v>
      </c>
      <c r="H69" s="2">
        <v>0.53019369999999999</v>
      </c>
      <c r="I69" s="2">
        <v>0.52433625000000006</v>
      </c>
      <c r="J69" s="2">
        <v>0.50166224999999998</v>
      </c>
      <c r="K69" s="2">
        <v>0.50468544999999998</v>
      </c>
      <c r="L69" s="2">
        <v>0.51999039999999996</v>
      </c>
      <c r="M69" s="2">
        <v>0.52849314999999997</v>
      </c>
      <c r="N69" s="2">
        <v>0.50185119999999994</v>
      </c>
      <c r="O69" s="2">
        <v>0.50827549999999999</v>
      </c>
      <c r="P69" s="2">
        <v>0.50563020000000003</v>
      </c>
      <c r="Q69" s="2">
        <v>0.506386</v>
      </c>
      <c r="R69" s="2">
        <v>0.50676389999999993</v>
      </c>
      <c r="S69" s="2">
        <v>0.50487439999999995</v>
      </c>
      <c r="T69" s="2">
        <v>0.50619705000000004</v>
      </c>
      <c r="U69" s="2">
        <v>0.53094950000000007</v>
      </c>
      <c r="V69" s="2">
        <v>0.51583350000000006</v>
      </c>
      <c r="W69" s="2">
        <v>0.47577610000000004</v>
      </c>
      <c r="X69" s="2">
        <v>0.479933</v>
      </c>
      <c r="Y69" s="2">
        <v>0.47709875000000002</v>
      </c>
      <c r="Z69" s="2">
        <v>0.44818939999999996</v>
      </c>
      <c r="AA69" s="2">
        <v>0.45291314999999999</v>
      </c>
      <c r="AB69" s="2">
        <v>0.44800044999999999</v>
      </c>
      <c r="AC69" s="2">
        <v>0.44516620000000001</v>
      </c>
      <c r="AD69" s="2">
        <v>0.44176510000000002</v>
      </c>
      <c r="AE69" s="2">
        <v>0.44988994999999998</v>
      </c>
      <c r="AF69" s="2">
        <v>0.45480264999999997</v>
      </c>
      <c r="AG69" s="2">
        <v>0.45744794999999999</v>
      </c>
      <c r="AH69" s="2">
        <v>0.44686674999999998</v>
      </c>
      <c r="AI69" s="2">
        <v>0.45555845</v>
      </c>
      <c r="AJ69" s="2">
        <v>0.45725899999999997</v>
      </c>
      <c r="AK69" s="2">
        <v>0.45177945000000003</v>
      </c>
      <c r="AL69" s="2">
        <v>0.45688109999999998</v>
      </c>
      <c r="AM69" s="2">
        <v>0.45782584999999998</v>
      </c>
      <c r="AN69" s="2">
        <v>0.46009324999999995</v>
      </c>
      <c r="AO69" s="2">
        <v>0.67096145000000007</v>
      </c>
      <c r="AP69" s="2">
        <v>0.6798421</v>
      </c>
      <c r="AQ69" s="2">
        <v>0.65074379999999998</v>
      </c>
      <c r="AR69" s="2">
        <v>0.6798421</v>
      </c>
      <c r="AS69" s="2">
        <v>0.66264765000000003</v>
      </c>
      <c r="AT69" s="2">
        <v>0.67776365000000005</v>
      </c>
      <c r="AU69" s="2">
        <v>0.67492940000000001</v>
      </c>
      <c r="AV69" s="2">
        <v>0.67795260000000002</v>
      </c>
      <c r="AW69" s="2">
        <v>0.68362109999999998</v>
      </c>
      <c r="AX69" s="2">
        <v>0.68399899999999991</v>
      </c>
      <c r="AY69" s="2">
        <v>0.67530729999999994</v>
      </c>
      <c r="AZ69" s="2">
        <v>0.68003104999999997</v>
      </c>
      <c r="BA69" s="2">
        <v>0.68362109999999998</v>
      </c>
      <c r="BB69" s="2">
        <v>0.67719679999999993</v>
      </c>
      <c r="BC69" s="2">
        <v>0.67341779999999996</v>
      </c>
      <c r="BD69" s="2">
        <v>0.67814154999999998</v>
      </c>
    </row>
    <row r="70" spans="1:56" x14ac:dyDescent="0.2">
      <c r="A70" s="3" t="s">
        <v>15</v>
      </c>
      <c r="B70" s="2">
        <v>3.1568400000000003E-2</v>
      </c>
      <c r="C70" s="2">
        <v>0</v>
      </c>
      <c r="D70" s="2">
        <v>3.0983800000000002E-2</v>
      </c>
      <c r="E70" s="2">
        <v>3.2737599999999999E-2</v>
      </c>
      <c r="F70" s="2">
        <v>-2.923E-4</v>
      </c>
      <c r="G70" s="2">
        <v>-1.4615E-4</v>
      </c>
      <c r="H70" s="2">
        <v>3.3322200000000003E-2</v>
      </c>
      <c r="I70" s="2">
        <v>-4.3844999999999995E-4</v>
      </c>
      <c r="J70" s="2">
        <v>0</v>
      </c>
      <c r="K70" s="2">
        <v>3.1276100000000001E-2</v>
      </c>
      <c r="L70" s="2">
        <v>3.0691500000000004E-2</v>
      </c>
      <c r="M70" s="2">
        <v>-1.6076500000000002E-3</v>
      </c>
      <c r="N70" s="2">
        <v>3.112995E-2</v>
      </c>
      <c r="O70" s="2">
        <v>0</v>
      </c>
      <c r="P70" s="2">
        <v>3.112995E-2</v>
      </c>
      <c r="Q70" s="2">
        <v>3.1422249999999999E-2</v>
      </c>
      <c r="R70" s="2">
        <v>3.0545349999999999E-2</v>
      </c>
      <c r="S70" s="2">
        <v>3.0983800000000002E-2</v>
      </c>
      <c r="T70" s="2">
        <v>3.0106900000000002E-2</v>
      </c>
      <c r="U70" s="2">
        <v>0</v>
      </c>
      <c r="V70" s="2">
        <v>2.9522299999999998E-2</v>
      </c>
      <c r="W70" s="2">
        <v>0</v>
      </c>
      <c r="X70" s="2">
        <v>2.4845500000000003E-2</v>
      </c>
      <c r="Y70" s="2">
        <v>0</v>
      </c>
      <c r="Z70" s="2">
        <v>2.5430099999999997E-2</v>
      </c>
      <c r="AA70" s="2">
        <v>2.4991650000000001E-2</v>
      </c>
      <c r="AB70" s="2">
        <v>2.5430099999999997E-2</v>
      </c>
      <c r="AC70" s="2">
        <v>2.5283949999999999E-2</v>
      </c>
      <c r="AD70" s="2">
        <v>2.5430099999999997E-2</v>
      </c>
      <c r="AE70" s="2">
        <v>2.4699349999999998E-2</v>
      </c>
      <c r="AF70" s="2">
        <v>0</v>
      </c>
      <c r="AG70" s="2">
        <v>2.4699349999999998E-2</v>
      </c>
      <c r="AH70" s="2">
        <v>2.5722400000000003E-2</v>
      </c>
      <c r="AI70" s="2">
        <v>2.4553199999999997E-2</v>
      </c>
      <c r="AJ70" s="2">
        <v>2.4260900000000002E-2</v>
      </c>
      <c r="AK70" s="2">
        <v>2.4114750000000001E-2</v>
      </c>
      <c r="AL70" s="2">
        <v>2.3968600000000003E-2</v>
      </c>
      <c r="AM70" s="2">
        <v>0</v>
      </c>
      <c r="AN70" s="2">
        <v>-2.923E-4</v>
      </c>
      <c r="AO70" s="2">
        <v>2.4699349999999998E-2</v>
      </c>
      <c r="AP70" s="2">
        <v>-1.4615E-4</v>
      </c>
      <c r="AQ70" s="2">
        <v>0</v>
      </c>
      <c r="AR70" s="2">
        <v>2.4845500000000003E-2</v>
      </c>
      <c r="AS70" s="2">
        <v>2.4991650000000001E-2</v>
      </c>
      <c r="AT70" s="2">
        <v>2.4699349999999998E-2</v>
      </c>
      <c r="AU70" s="2">
        <v>2.4845500000000003E-2</v>
      </c>
      <c r="AV70" s="2">
        <v>2.5137800000000002E-2</v>
      </c>
      <c r="AW70" s="2">
        <v>-1.4615E-4</v>
      </c>
      <c r="AX70" s="2">
        <v>2.4260900000000002E-2</v>
      </c>
      <c r="AY70" s="2">
        <v>2.4114750000000001E-2</v>
      </c>
      <c r="AZ70" s="2">
        <v>2.4260900000000002E-2</v>
      </c>
      <c r="BA70" s="2">
        <v>2.4699349999999998E-2</v>
      </c>
      <c r="BB70" s="2">
        <v>2.4991650000000001E-2</v>
      </c>
      <c r="BC70" s="2">
        <v>0</v>
      </c>
      <c r="BD70" s="2">
        <v>2.440705E-2</v>
      </c>
    </row>
    <row r="71" spans="1:56" x14ac:dyDescent="0.2">
      <c r="A71" s="3" t="s">
        <v>16</v>
      </c>
      <c r="B71" s="2">
        <v>8.7482000000000004E-2</v>
      </c>
      <c r="C71" s="2">
        <v>8.375115000000001E-2</v>
      </c>
      <c r="D71" s="2">
        <v>8.9797699999999994E-2</v>
      </c>
      <c r="E71" s="2">
        <v>9.7388050000000004E-2</v>
      </c>
      <c r="F71" s="2">
        <v>9.005500000000001E-2</v>
      </c>
      <c r="G71" s="2">
        <v>9.3785850000000004E-2</v>
      </c>
      <c r="H71" s="2">
        <v>0.10034699999999999</v>
      </c>
      <c r="I71" s="2">
        <v>9.8931849999999988E-2</v>
      </c>
      <c r="J71" s="2">
        <v>8.966905E-2</v>
      </c>
      <c r="K71" s="2">
        <v>8.9411750000000012E-2</v>
      </c>
      <c r="L71" s="2">
        <v>8.2078699999999991E-2</v>
      </c>
      <c r="M71" s="2">
        <v>9.8931849999999988E-2</v>
      </c>
      <c r="N71" s="2">
        <v>9.7774E-2</v>
      </c>
      <c r="O71" s="2">
        <v>9.3914499999999998E-2</v>
      </c>
      <c r="P71" s="2">
        <v>9.23707E-2</v>
      </c>
      <c r="Q71" s="2">
        <v>8.7224700000000002E-2</v>
      </c>
      <c r="R71" s="2">
        <v>9.4429100000000002E-2</v>
      </c>
      <c r="S71" s="2">
        <v>8.8897149999999994E-2</v>
      </c>
      <c r="T71" s="2">
        <v>9.3013949999999998E-2</v>
      </c>
      <c r="U71" s="2">
        <v>9.4557749999999996E-2</v>
      </c>
      <c r="V71" s="2">
        <v>9.147015E-2</v>
      </c>
      <c r="W71" s="2">
        <v>6.8570450000000005E-2</v>
      </c>
      <c r="X71" s="2">
        <v>7.6289449999999995E-2</v>
      </c>
      <c r="Y71" s="2">
        <v>6.6383399999999995E-2</v>
      </c>
      <c r="Z71" s="2">
        <v>8.6838750000000006E-2</v>
      </c>
      <c r="AA71" s="2">
        <v>8.3107899999999998E-2</v>
      </c>
      <c r="AB71" s="2">
        <v>8.9926350000000002E-2</v>
      </c>
      <c r="AC71" s="2">
        <v>9.3142600000000006E-2</v>
      </c>
      <c r="AD71" s="2">
        <v>9.41718E-2</v>
      </c>
      <c r="AE71" s="2">
        <v>7.4874300000000005E-2</v>
      </c>
      <c r="AF71" s="2">
        <v>6.3424449999999993E-2</v>
      </c>
      <c r="AG71" s="2">
        <v>6.0594149999999999E-2</v>
      </c>
      <c r="AH71" s="2">
        <v>9.3399899999999994E-2</v>
      </c>
      <c r="AI71" s="2">
        <v>5.89217E-2</v>
      </c>
      <c r="AJ71" s="2">
        <v>6.0208200000000003E-2</v>
      </c>
      <c r="AK71" s="2">
        <v>8.4908999999999998E-2</v>
      </c>
      <c r="AL71" s="2">
        <v>7.4102399999999999E-2</v>
      </c>
      <c r="AM71" s="2">
        <v>6.2781200000000009E-2</v>
      </c>
      <c r="AN71" s="2">
        <v>5.7763850000000005E-2</v>
      </c>
      <c r="AO71" s="2">
        <v>7.0886150000000009E-2</v>
      </c>
      <c r="AP71" s="2">
        <v>6.7412600000000003E-2</v>
      </c>
      <c r="AQ71" s="2">
        <v>8.4008449999999998E-2</v>
      </c>
      <c r="AR71" s="2">
        <v>7.0242899999999997E-2</v>
      </c>
      <c r="AS71" s="2">
        <v>7.6160800000000001E-2</v>
      </c>
      <c r="AT71" s="2">
        <v>6.8956400000000001E-2</v>
      </c>
      <c r="AU71" s="2">
        <v>7.8733799999999993E-2</v>
      </c>
      <c r="AV71" s="2">
        <v>7.1400749999999999E-2</v>
      </c>
      <c r="AW71" s="2">
        <v>6.3681749999999995E-2</v>
      </c>
      <c r="AX71" s="2">
        <v>6.3681749999999995E-2</v>
      </c>
      <c r="AY71" s="2">
        <v>6.8570450000000005E-2</v>
      </c>
      <c r="AZ71" s="2">
        <v>7.1143449999999997E-2</v>
      </c>
      <c r="BA71" s="2">
        <v>6.8184499999999995E-2</v>
      </c>
      <c r="BB71" s="2">
        <v>7.4231050000000007E-2</v>
      </c>
      <c r="BC71" s="2">
        <v>7.2172649999999991E-2</v>
      </c>
      <c r="BD71" s="2">
        <v>6.8055850000000001E-2</v>
      </c>
    </row>
    <row r="72" spans="1:56" x14ac:dyDescent="0.2">
      <c r="A72" s="3" t="s">
        <v>17</v>
      </c>
      <c r="B72" s="2">
        <v>0</v>
      </c>
      <c r="C72" s="2">
        <v>6.7658880000000005E-2</v>
      </c>
      <c r="D72" s="2">
        <v>7.0628639999999993E-2</v>
      </c>
      <c r="E72" s="2">
        <v>7.6568159999999996E-2</v>
      </c>
      <c r="F72" s="2">
        <v>7.0241279999999989E-2</v>
      </c>
      <c r="G72" s="2">
        <v>6.8562719999999994E-2</v>
      </c>
      <c r="H72" s="2">
        <v>7.5147839999999994E-2</v>
      </c>
      <c r="I72" s="2">
        <v>8.0699999999999994E-2</v>
      </c>
      <c r="J72" s="2">
        <v>6.869183999999999E-2</v>
      </c>
      <c r="K72" s="2">
        <v>6.817535999999999E-2</v>
      </c>
      <c r="L72" s="2">
        <v>-1.2911999999999998E-4</v>
      </c>
      <c r="M72" s="2">
        <v>7.6180799999999993E-2</v>
      </c>
      <c r="N72" s="2">
        <v>6.817535999999999E-2</v>
      </c>
      <c r="O72" s="2">
        <v>6.8562719999999994E-2</v>
      </c>
      <c r="P72" s="2">
        <v>7.2823679999999988E-2</v>
      </c>
      <c r="Q72" s="2">
        <v>6.985392E-2</v>
      </c>
      <c r="R72" s="2">
        <v>-1.2911999999999998E-4</v>
      </c>
      <c r="S72" s="2">
        <v>6.6884159999999998E-2</v>
      </c>
      <c r="T72" s="2">
        <v>-1.2911999999999998E-4</v>
      </c>
      <c r="U72" s="2">
        <v>7.1532479999999996E-2</v>
      </c>
      <c r="V72" s="2">
        <v>-1.2911999999999998E-4</v>
      </c>
      <c r="W72" s="2">
        <v>0</v>
      </c>
      <c r="X72" s="2">
        <v>0</v>
      </c>
      <c r="Y72" s="2">
        <v>5.009856E-2</v>
      </c>
      <c r="Z72" s="2">
        <v>0</v>
      </c>
      <c r="AA72" s="2">
        <v>5.1260639999999996E-2</v>
      </c>
      <c r="AB72" s="2">
        <v>5.1906239999999992E-2</v>
      </c>
      <c r="AC72" s="2">
        <v>5.0615039999999993E-2</v>
      </c>
      <c r="AD72" s="2">
        <v>5.113152E-2</v>
      </c>
      <c r="AE72" s="2">
        <v>-1.2911999999999998E-4</v>
      </c>
      <c r="AF72" s="2">
        <v>5.2551839999999996E-2</v>
      </c>
      <c r="AG72" s="2">
        <v>0</v>
      </c>
      <c r="AH72" s="2">
        <v>5.1647999999999999E-2</v>
      </c>
      <c r="AI72" s="2">
        <v>4.9452959999999997E-2</v>
      </c>
      <c r="AJ72" s="2">
        <v>-9.0383999999999994E-4</v>
      </c>
      <c r="AK72" s="2">
        <v>-9.0383999999999994E-4</v>
      </c>
      <c r="AL72" s="2">
        <v>0</v>
      </c>
      <c r="AM72" s="2">
        <v>5.113152E-2</v>
      </c>
      <c r="AN72" s="2">
        <v>4.9711199999999997E-2</v>
      </c>
      <c r="AO72" s="2">
        <v>-2.5823999999999997E-4</v>
      </c>
      <c r="AP72" s="2">
        <v>-2.5823999999999997E-4</v>
      </c>
      <c r="AQ72" s="2">
        <v>5.2035360000000003E-2</v>
      </c>
      <c r="AR72" s="2">
        <v>5.0873279999999993E-2</v>
      </c>
      <c r="AS72" s="2">
        <v>-3.8735999999999995E-4</v>
      </c>
      <c r="AT72" s="2">
        <v>5.2680959999999999E-2</v>
      </c>
      <c r="AU72" s="2">
        <v>4.9969439999999997E-2</v>
      </c>
      <c r="AV72" s="2">
        <v>0</v>
      </c>
      <c r="AW72" s="2">
        <v>5.0485919999999997E-2</v>
      </c>
      <c r="AX72" s="2">
        <v>4.9711199999999997E-2</v>
      </c>
      <c r="AY72" s="2">
        <v>5.1518879999999996E-2</v>
      </c>
      <c r="AZ72" s="2">
        <v>0</v>
      </c>
      <c r="BA72" s="2">
        <v>4.8807359999999994E-2</v>
      </c>
      <c r="BB72" s="2">
        <v>-1.2911999999999998E-4</v>
      </c>
      <c r="BC72" s="2">
        <v>5.2680959999999999E-2</v>
      </c>
      <c r="BD72" s="2">
        <v>5.0356799999999993E-2</v>
      </c>
    </row>
    <row r="73" spans="1:56" x14ac:dyDescent="0.2">
      <c r="A73" s="3" t="s">
        <v>18</v>
      </c>
      <c r="B73" s="2">
        <v>4.9911819999999996E-2</v>
      </c>
      <c r="C73" s="2">
        <v>5.5383879999999996E-2</v>
      </c>
      <c r="D73" s="2">
        <v>5.3891500000000002E-2</v>
      </c>
      <c r="E73" s="2">
        <v>5.6047159999999992E-2</v>
      </c>
      <c r="F73" s="2">
        <v>6.2845780000000004E-2</v>
      </c>
      <c r="G73" s="2">
        <v>5.1570019999999994E-2</v>
      </c>
      <c r="H73" s="2">
        <v>5.4223139999999996E-2</v>
      </c>
      <c r="I73" s="2">
        <v>5.7373719999999996E-2</v>
      </c>
      <c r="J73" s="2">
        <v>5.4554779999999997E-2</v>
      </c>
      <c r="K73" s="2">
        <v>5.5715519999999991E-2</v>
      </c>
      <c r="L73" s="2">
        <v>3.6480399999999996E-2</v>
      </c>
      <c r="M73" s="2">
        <v>5.5052239999999995E-2</v>
      </c>
      <c r="N73" s="2">
        <v>5.0740919999999995E-2</v>
      </c>
      <c r="O73" s="2">
        <v>5.3062399999999996E-2</v>
      </c>
      <c r="P73" s="2">
        <v>5.2233299999999996E-2</v>
      </c>
      <c r="Q73" s="2">
        <v>5.8037000000000005E-2</v>
      </c>
      <c r="R73" s="2">
        <v>5.0243459999999997E-2</v>
      </c>
      <c r="S73" s="2">
        <v>5.2730760000000002E-2</v>
      </c>
      <c r="T73" s="2">
        <v>5.3062399999999996E-2</v>
      </c>
      <c r="U73" s="2">
        <v>5.0575099999999998E-2</v>
      </c>
      <c r="V73" s="2">
        <v>4.5600499999999995E-2</v>
      </c>
      <c r="W73" s="2">
        <v>4.0294259999999998E-2</v>
      </c>
      <c r="X73" s="2">
        <v>3.6812039999999997E-2</v>
      </c>
      <c r="Y73" s="2">
        <v>3.5982939999999998E-2</v>
      </c>
      <c r="Z73" s="2">
        <v>5.007764E-2</v>
      </c>
      <c r="AA73" s="2">
        <v>4.0957539999999994E-2</v>
      </c>
      <c r="AB73" s="2">
        <v>5.4720600000000001E-2</v>
      </c>
      <c r="AC73" s="2">
        <v>5.0906739999999999E-2</v>
      </c>
      <c r="AD73" s="2">
        <v>5.3062399999999996E-2</v>
      </c>
      <c r="AE73" s="2">
        <v>3.8138599999999995E-2</v>
      </c>
      <c r="AF73" s="2">
        <v>3.0510879999999997E-2</v>
      </c>
      <c r="AG73" s="2">
        <v>2.8852679999999995E-2</v>
      </c>
      <c r="AH73" s="2">
        <v>5.8866099999999991E-2</v>
      </c>
      <c r="AI73" s="2">
        <v>2.9681779999999998E-2</v>
      </c>
      <c r="AJ73" s="2">
        <v>2.8852679999999995E-2</v>
      </c>
      <c r="AK73" s="2">
        <v>3.7475319999999993E-2</v>
      </c>
      <c r="AL73" s="2">
        <v>3.863606E-2</v>
      </c>
      <c r="AM73" s="2">
        <v>2.9847599999999995E-2</v>
      </c>
      <c r="AN73" s="2">
        <v>2.7691939999999998E-2</v>
      </c>
      <c r="AO73" s="2">
        <v>3.9962619999999997E-2</v>
      </c>
      <c r="AP73" s="2">
        <v>3.7309499999999995E-2</v>
      </c>
      <c r="AQ73" s="2">
        <v>4.3113199999999997E-2</v>
      </c>
      <c r="AR73" s="2">
        <v>3.97968E-2</v>
      </c>
      <c r="AS73" s="2">
        <v>3.863606E-2</v>
      </c>
      <c r="AT73" s="2">
        <v>3.8470239999999996E-2</v>
      </c>
      <c r="AU73" s="2">
        <v>3.6480399999999996E-2</v>
      </c>
      <c r="AV73" s="2">
        <v>3.7475319999999993E-2</v>
      </c>
      <c r="AW73" s="2">
        <v>4.178664E-2</v>
      </c>
      <c r="AX73" s="2">
        <v>4.4771399999999996E-2</v>
      </c>
      <c r="AY73" s="2">
        <v>4.06259E-2</v>
      </c>
      <c r="AZ73" s="2">
        <v>4.0128439999999994E-2</v>
      </c>
      <c r="BA73" s="2">
        <v>3.8967700000000001E-2</v>
      </c>
      <c r="BB73" s="2">
        <v>3.9465159999999999E-2</v>
      </c>
      <c r="BC73" s="2">
        <v>3.9962619999999997E-2</v>
      </c>
      <c r="BD73" s="2">
        <v>3.863606E-2</v>
      </c>
    </row>
    <row r="74" spans="1:56" x14ac:dyDescent="0.2">
      <c r="A74" s="3" t="s">
        <v>19</v>
      </c>
      <c r="B74" s="2">
        <v>0.30698448</v>
      </c>
      <c r="C74" s="2">
        <v>0.30880343999999998</v>
      </c>
      <c r="D74" s="2">
        <v>0.30432599999999999</v>
      </c>
      <c r="E74" s="2">
        <v>0.31929743999999999</v>
      </c>
      <c r="F74" s="2">
        <v>0.30502560000000001</v>
      </c>
      <c r="G74" s="2">
        <v>0.30754416000000001</v>
      </c>
      <c r="H74" s="2">
        <v>0.32181599999999999</v>
      </c>
      <c r="I74" s="2">
        <v>0.31747848000000001</v>
      </c>
      <c r="J74" s="2">
        <v>0.30754416000000001</v>
      </c>
      <c r="K74" s="2">
        <v>0.30740424</v>
      </c>
      <c r="L74" s="2">
        <v>0.31398048000000001</v>
      </c>
      <c r="M74" s="2">
        <v>0.3204168</v>
      </c>
      <c r="N74" s="2">
        <v>0.30656471999999996</v>
      </c>
      <c r="O74" s="2">
        <v>0.30586511999999999</v>
      </c>
      <c r="P74" s="2">
        <v>0.30628488000000004</v>
      </c>
      <c r="Q74" s="2">
        <v>0.3064248</v>
      </c>
      <c r="R74" s="2">
        <v>0.30684455999999999</v>
      </c>
      <c r="S74" s="2">
        <v>0.30586511999999999</v>
      </c>
      <c r="T74" s="2">
        <v>0.30754416000000001</v>
      </c>
      <c r="U74" s="2">
        <v>0.32363496000000003</v>
      </c>
      <c r="V74" s="2">
        <v>0.31454016000000001</v>
      </c>
      <c r="W74" s="2">
        <v>0.28207872000000001</v>
      </c>
      <c r="X74" s="2">
        <v>0.22974864</v>
      </c>
      <c r="Y74" s="2">
        <v>0.27956016</v>
      </c>
      <c r="Z74" s="2">
        <v>0.26696735999999999</v>
      </c>
      <c r="AA74" s="2">
        <v>0.26738711999999998</v>
      </c>
      <c r="AB74" s="2">
        <v>0.26878631999999997</v>
      </c>
      <c r="AC74" s="2">
        <v>0.26430888000000002</v>
      </c>
      <c r="AD74" s="2">
        <v>0.25577375999999996</v>
      </c>
      <c r="AE74" s="2">
        <v>0.25731288000000002</v>
      </c>
      <c r="AF74" s="2">
        <v>0.25521408000000001</v>
      </c>
      <c r="AG74" s="2">
        <v>0.25787255999999997</v>
      </c>
      <c r="AH74" s="2">
        <v>0.26878631999999997</v>
      </c>
      <c r="AI74" s="2">
        <v>0.25647335999999998</v>
      </c>
      <c r="AJ74" s="2">
        <v>0.25367496</v>
      </c>
      <c r="AK74" s="2">
        <v>0.26598791999999999</v>
      </c>
      <c r="AL74" s="2">
        <v>0.26234999999999997</v>
      </c>
      <c r="AM74" s="2">
        <v>0.25591368000000003</v>
      </c>
      <c r="AN74" s="2">
        <v>0.25689312000000003</v>
      </c>
      <c r="AO74" s="2">
        <v>0.27508272</v>
      </c>
      <c r="AP74" s="2">
        <v>0.27662184000000001</v>
      </c>
      <c r="AQ74" s="2">
        <v>0.26934600000000003</v>
      </c>
      <c r="AR74" s="2">
        <v>0.27634200000000003</v>
      </c>
      <c r="AS74" s="2">
        <v>0.27130487999999997</v>
      </c>
      <c r="AT74" s="2">
        <v>0.27620208000000002</v>
      </c>
      <c r="AU74" s="2">
        <v>0.27522264000000002</v>
      </c>
      <c r="AV74" s="2">
        <v>0.27648191999999999</v>
      </c>
      <c r="AW74" s="2">
        <v>0.27858072</v>
      </c>
      <c r="AX74" s="2">
        <v>0.27494279999999999</v>
      </c>
      <c r="AY74" s="2">
        <v>0.27578231999999997</v>
      </c>
      <c r="AZ74" s="2">
        <v>0.27760128000000001</v>
      </c>
      <c r="BA74" s="2">
        <v>0.27914040000000001</v>
      </c>
      <c r="BB74" s="2">
        <v>0.27592223999999999</v>
      </c>
      <c r="BC74" s="2">
        <v>0.27466296000000001</v>
      </c>
      <c r="BD74" s="2">
        <v>0.27676176000000002</v>
      </c>
    </row>
    <row r="75" spans="1:56" x14ac:dyDescent="0.2">
      <c r="A75" s="3" t="s">
        <v>20</v>
      </c>
      <c r="B75" s="2">
        <v>0.10703120000000001</v>
      </c>
      <c r="C75" s="2">
        <v>0.1114796</v>
      </c>
      <c r="D75" s="2">
        <v>0.122668</v>
      </c>
      <c r="E75" s="2">
        <v>0.12239840000000002</v>
      </c>
      <c r="F75" s="2">
        <v>0.11188400000000001</v>
      </c>
      <c r="G75" s="2">
        <v>0.1153888</v>
      </c>
      <c r="H75" s="2">
        <v>0.10743559999999999</v>
      </c>
      <c r="I75" s="2">
        <v>0.1201068</v>
      </c>
      <c r="J75" s="2">
        <v>0.11215360000000001</v>
      </c>
      <c r="K75" s="2">
        <v>0.1176804</v>
      </c>
      <c r="L75" s="2">
        <v>9.0450800000000012E-2</v>
      </c>
      <c r="M75" s="2">
        <v>0.11754560000000001</v>
      </c>
      <c r="N75" s="2">
        <v>0.11646720000000001</v>
      </c>
      <c r="O75" s="2">
        <v>0.1094576</v>
      </c>
      <c r="P75" s="2">
        <v>0.11188400000000001</v>
      </c>
      <c r="Q75" s="2">
        <v>0.1089184</v>
      </c>
      <c r="R75" s="2">
        <v>0.1141756</v>
      </c>
      <c r="S75" s="2">
        <v>0.11970240000000001</v>
      </c>
      <c r="T75" s="2">
        <v>0.1108056</v>
      </c>
      <c r="U75" s="2">
        <v>9.6786400000000009E-2</v>
      </c>
      <c r="V75" s="2">
        <v>9.3551200000000015E-2</v>
      </c>
      <c r="W75" s="2">
        <v>8.721559999999999E-2</v>
      </c>
      <c r="X75" s="2">
        <v>5.1358800000000003E-2</v>
      </c>
      <c r="Y75" s="2">
        <v>9.9482400000000012E-2</v>
      </c>
      <c r="Z75" s="2">
        <v>0.130082</v>
      </c>
      <c r="AA75" s="2">
        <v>0.11309720000000001</v>
      </c>
      <c r="AB75" s="2">
        <v>0.11579320000000001</v>
      </c>
      <c r="AC75" s="2">
        <v>0.12428560000000001</v>
      </c>
      <c r="AD75" s="2">
        <v>0.1387092</v>
      </c>
      <c r="AE75" s="2">
        <v>0.14801040000000001</v>
      </c>
      <c r="AF75" s="2">
        <v>0.1627036</v>
      </c>
      <c r="AG75" s="2">
        <v>0.15663760000000002</v>
      </c>
      <c r="AH75" s="2">
        <v>0.11606280000000001</v>
      </c>
      <c r="AI75" s="2">
        <v>0.14760600000000001</v>
      </c>
      <c r="AJ75" s="2">
        <v>0.1682304</v>
      </c>
      <c r="AK75" s="2">
        <v>0.12239840000000002</v>
      </c>
      <c r="AL75" s="2">
        <v>0.14585360000000003</v>
      </c>
      <c r="AM75" s="2">
        <v>0.15111080000000002</v>
      </c>
      <c r="AN75" s="2">
        <v>0.15906400000000001</v>
      </c>
      <c r="AO75" s="2">
        <v>0.10473960000000002</v>
      </c>
      <c r="AP75" s="2">
        <v>0.10932280000000001</v>
      </c>
      <c r="AQ75" s="2">
        <v>0.11606280000000001</v>
      </c>
      <c r="AR75" s="2">
        <v>0.1104012</v>
      </c>
      <c r="AS75" s="2">
        <v>0.1337216</v>
      </c>
      <c r="AT75" s="2">
        <v>0.11094040000000001</v>
      </c>
      <c r="AU75" s="2">
        <v>0.1128276</v>
      </c>
      <c r="AV75" s="2">
        <v>0.1167368</v>
      </c>
      <c r="AW75" s="2">
        <v>0.105144</v>
      </c>
      <c r="AX75" s="2">
        <v>0.1167368</v>
      </c>
      <c r="AY75" s="2">
        <v>0.11067080000000001</v>
      </c>
      <c r="AZ75" s="2">
        <v>0.10743559999999999</v>
      </c>
      <c r="BA75" s="2">
        <v>0.1101316</v>
      </c>
      <c r="BB75" s="2">
        <v>0.1063572</v>
      </c>
      <c r="BC75" s="2">
        <v>0.10864880000000002</v>
      </c>
      <c r="BD75" s="2">
        <v>0.10932280000000001</v>
      </c>
    </row>
    <row r="76" spans="1:56" x14ac:dyDescent="0.2">
      <c r="A76" s="3" t="s">
        <v>21</v>
      </c>
      <c r="B76" s="2">
        <v>3.421064E-2</v>
      </c>
      <c r="C76" s="2">
        <v>3.4572019999999995E-2</v>
      </c>
      <c r="D76" s="2">
        <v>3.5897079999999998E-2</v>
      </c>
      <c r="E76" s="2">
        <v>4.0474559999999993E-2</v>
      </c>
      <c r="F76" s="2">
        <v>3.7342599999999997E-2</v>
      </c>
      <c r="G76" s="2">
        <v>3.8306279999999998E-2</v>
      </c>
      <c r="H76" s="2">
        <v>3.9872259999999993E-2</v>
      </c>
      <c r="I76" s="2">
        <v>3.9149499999999997E-2</v>
      </c>
      <c r="J76" s="2">
        <v>3.6258459999999992E-2</v>
      </c>
      <c r="K76" s="2">
        <v>3.6740299999999997E-2</v>
      </c>
      <c r="L76" s="2">
        <v>3.180144E-2</v>
      </c>
      <c r="M76" s="2">
        <v>3.6740299999999997E-2</v>
      </c>
      <c r="N76" s="2">
        <v>3.7703979999999998E-2</v>
      </c>
      <c r="O76" s="2">
        <v>3.9510879999999998E-2</v>
      </c>
      <c r="P76" s="2">
        <v>3.9510879999999998E-2</v>
      </c>
      <c r="Q76" s="2">
        <v>3.3969719999999995E-2</v>
      </c>
      <c r="R76" s="2">
        <v>3.6499379999999998E-2</v>
      </c>
      <c r="S76" s="2">
        <v>3.4812939999999994E-2</v>
      </c>
      <c r="T76" s="2">
        <v>3.5535699999999996E-2</v>
      </c>
      <c r="U76" s="2">
        <v>3.6017539999999994E-2</v>
      </c>
      <c r="V76" s="2">
        <v>3.360834E-2</v>
      </c>
      <c r="W76" s="2">
        <v>3.6137999999999997E-2</v>
      </c>
      <c r="X76" s="2">
        <v>1.782808E-2</v>
      </c>
      <c r="Y76" s="2">
        <v>3.7824439999999994E-2</v>
      </c>
      <c r="Z76" s="2">
        <v>4.2040539999999994E-2</v>
      </c>
      <c r="AA76" s="2">
        <v>4.2040539999999994E-2</v>
      </c>
      <c r="AB76" s="2">
        <v>4.8183999999999998E-2</v>
      </c>
      <c r="AC76" s="2">
        <v>5.3966079999999993E-2</v>
      </c>
      <c r="AD76" s="2">
        <v>5.7218499999999999E-2</v>
      </c>
      <c r="AE76" s="2">
        <v>5.7459419999999997E-2</v>
      </c>
      <c r="AF76" s="2">
        <v>6.1795979999999993E-2</v>
      </c>
      <c r="AG76" s="2">
        <v>5.9386779999999993E-2</v>
      </c>
      <c r="AH76" s="2">
        <v>4.5774799999999997E-2</v>
      </c>
      <c r="AI76" s="2">
        <v>5.7941259999999994E-2</v>
      </c>
      <c r="AJ76" s="2">
        <v>6.1555059999999995E-2</v>
      </c>
      <c r="AK76" s="2">
        <v>5.3122859999999994E-2</v>
      </c>
      <c r="AL76" s="2">
        <v>5.625481999999999E-2</v>
      </c>
      <c r="AM76" s="2">
        <v>6.733713999999999E-2</v>
      </c>
      <c r="AN76" s="2">
        <v>6.0470919999999997E-2</v>
      </c>
      <c r="AO76" s="2">
        <v>3.4812939999999994E-2</v>
      </c>
      <c r="AP76" s="2">
        <v>3.7824439999999994E-2</v>
      </c>
      <c r="AQ76" s="2">
        <v>4.0233639999999994E-2</v>
      </c>
      <c r="AR76" s="2">
        <v>3.7342599999999997E-2</v>
      </c>
      <c r="AS76" s="2">
        <v>3.8547199999999997E-2</v>
      </c>
      <c r="AT76" s="2">
        <v>3.9390419999999995E-2</v>
      </c>
      <c r="AU76" s="2">
        <v>4.0113179999999998E-2</v>
      </c>
      <c r="AV76" s="2">
        <v>4.0354099999999997E-2</v>
      </c>
      <c r="AW76" s="2">
        <v>3.6017539999999994E-2</v>
      </c>
      <c r="AX76" s="2">
        <v>3.5535699999999996E-2</v>
      </c>
      <c r="AY76" s="2">
        <v>3.7101679999999998E-2</v>
      </c>
      <c r="AZ76" s="2">
        <v>3.6499379999999998E-2</v>
      </c>
      <c r="BA76" s="2">
        <v>3.5053859999999999E-2</v>
      </c>
      <c r="BB76" s="2">
        <v>3.3728799999999996E-2</v>
      </c>
      <c r="BC76" s="2">
        <v>3.8185819999999995E-2</v>
      </c>
      <c r="BD76" s="2">
        <v>3.4812939999999994E-2</v>
      </c>
    </row>
    <row r="77" spans="1:56" x14ac:dyDescent="0.2">
      <c r="A77" s="3" t="s">
        <v>22</v>
      </c>
      <c r="B77" s="2">
        <v>5.8206639999999997E-2</v>
      </c>
      <c r="C77" s="2">
        <v>4.7894439999999996E-2</v>
      </c>
      <c r="D77" s="2">
        <v>5.1102679999999998E-2</v>
      </c>
      <c r="E77" s="2">
        <v>5.6831679999999996E-2</v>
      </c>
      <c r="F77" s="2">
        <v>5.4310919999999992E-2</v>
      </c>
      <c r="G77" s="2">
        <v>5.0186039999999994E-2</v>
      </c>
      <c r="H77" s="2">
        <v>5.2477639999999999E-2</v>
      </c>
      <c r="I77" s="2">
        <v>6.0498239999999995E-2</v>
      </c>
      <c r="J77" s="2">
        <v>5.2935959999999997E-2</v>
      </c>
      <c r="K77" s="2">
        <v>-2.2916000000000001E-4</v>
      </c>
      <c r="L77" s="2">
        <v>4.8811079999999993E-2</v>
      </c>
      <c r="M77" s="2">
        <v>4.9040239999999992E-2</v>
      </c>
      <c r="N77" s="2">
        <v>5.1331839999999997E-2</v>
      </c>
      <c r="O77" s="2">
        <v>4.9269399999999991E-2</v>
      </c>
      <c r="P77" s="2">
        <v>4.9727719999999996E-2</v>
      </c>
      <c r="Q77" s="2">
        <v>5.4310919999999992E-2</v>
      </c>
      <c r="R77" s="2">
        <v>5.0186039999999994E-2</v>
      </c>
      <c r="S77" s="2">
        <v>5.8206639999999997E-2</v>
      </c>
      <c r="T77" s="2">
        <v>4.4686199999999995E-2</v>
      </c>
      <c r="U77" s="2">
        <v>5.9123279999999993E-2</v>
      </c>
      <c r="V77" s="2">
        <v>5.0873519999999998E-2</v>
      </c>
      <c r="W77" s="2">
        <v>3.7811400000000002E-2</v>
      </c>
      <c r="X77" s="2">
        <v>3.8040560000000001E-2</v>
      </c>
      <c r="Y77" s="2">
        <v>3.8957199999999997E-2</v>
      </c>
      <c r="Z77" s="2">
        <v>6.5310599999999996E-2</v>
      </c>
      <c r="AA77" s="2">
        <v>6.1873199999999996E-2</v>
      </c>
      <c r="AB77" s="2">
        <v>6.8518839999999998E-2</v>
      </c>
      <c r="AC77" s="2">
        <v>7.126876E-2</v>
      </c>
      <c r="AD77" s="2">
        <v>5.2706799999999998E-2</v>
      </c>
      <c r="AE77" s="2">
        <v>4.0103E-2</v>
      </c>
      <c r="AF77" s="2">
        <v>4.0103E-2</v>
      </c>
      <c r="AG77" s="2">
        <v>4.4457039999999996E-2</v>
      </c>
      <c r="AH77" s="2">
        <v>5.9352439999999992E-2</v>
      </c>
      <c r="AI77" s="2">
        <v>3.7353079999999997E-2</v>
      </c>
      <c r="AJ77" s="2">
        <v>4.537368E-2</v>
      </c>
      <c r="AK77" s="2">
        <v>4.7665279999999997E-2</v>
      </c>
      <c r="AL77" s="2">
        <v>4.1477960000000001E-2</v>
      </c>
      <c r="AM77" s="2">
        <v>4.1477960000000001E-2</v>
      </c>
      <c r="AN77" s="2">
        <v>4.2852920000000003E-2</v>
      </c>
      <c r="AO77" s="2">
        <v>3.5978119999999995E-2</v>
      </c>
      <c r="AP77" s="2">
        <v>3.7582240000000003E-2</v>
      </c>
      <c r="AQ77" s="2">
        <v>4.3311240000000001E-2</v>
      </c>
      <c r="AR77" s="2">
        <v>0</v>
      </c>
      <c r="AS77" s="2">
        <v>3.8040560000000001E-2</v>
      </c>
      <c r="AT77" s="2">
        <v>3.643644E-2</v>
      </c>
      <c r="AU77" s="2">
        <v>3.8498879999999992E-2</v>
      </c>
      <c r="AV77" s="2">
        <v>4.1248799999999995E-2</v>
      </c>
      <c r="AW77" s="2">
        <v>4.1248799999999995E-2</v>
      </c>
      <c r="AX77" s="2">
        <v>3.7582240000000003E-2</v>
      </c>
      <c r="AY77" s="2">
        <v>3.7811400000000002E-2</v>
      </c>
      <c r="AZ77" s="2">
        <v>3.826972E-2</v>
      </c>
      <c r="BA77" s="2">
        <v>3.7353079999999997E-2</v>
      </c>
      <c r="BB77" s="2">
        <v>3.9186359999999996E-2</v>
      </c>
      <c r="BC77" s="2">
        <v>3.9644679999999995E-2</v>
      </c>
      <c r="BD77" s="2">
        <v>3.643644E-2</v>
      </c>
    </row>
    <row r="78" spans="1:56" x14ac:dyDescent="0.2">
      <c r="A78" s="3" t="s">
        <v>23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-1.2725E-4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</row>
    <row r="79" spans="1:56" x14ac:dyDescent="0.2">
      <c r="A79" s="3" t="s">
        <v>24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</row>
    <row r="80" spans="1:56" x14ac:dyDescent="0.2">
      <c r="A80" s="3" t="s">
        <v>25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6.3575000000000007E-2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</row>
    <row r="81" spans="1:56" x14ac:dyDescent="0.2">
      <c r="A81" s="3" t="s">
        <v>26</v>
      </c>
      <c r="B81" s="2">
        <v>0</v>
      </c>
      <c r="C81" s="2">
        <v>0.1683682</v>
      </c>
      <c r="D81" s="2">
        <v>0.15910125</v>
      </c>
      <c r="E81" s="2">
        <v>0.16993130000000001</v>
      </c>
      <c r="F81" s="2">
        <v>-1.1165000000000002E-4</v>
      </c>
      <c r="G81" s="2">
        <v>0.16066435000000001</v>
      </c>
      <c r="H81" s="2">
        <v>0.15329545</v>
      </c>
      <c r="I81" s="2">
        <v>0.1761837</v>
      </c>
      <c r="J81" s="2">
        <v>0.16635849999999999</v>
      </c>
      <c r="K81" s="2">
        <v>0.16591190000000003</v>
      </c>
      <c r="L81" s="2">
        <v>0</v>
      </c>
      <c r="M81" s="2">
        <v>0</v>
      </c>
      <c r="N81" s="2">
        <v>0</v>
      </c>
      <c r="O81" s="2">
        <v>0.15731485000000001</v>
      </c>
      <c r="P81" s="2">
        <v>0</v>
      </c>
      <c r="Q81" s="2">
        <v>0</v>
      </c>
      <c r="R81" s="2">
        <v>0.16602354999999999</v>
      </c>
      <c r="S81" s="2">
        <v>0.16870315000000002</v>
      </c>
      <c r="T81" s="2">
        <v>-1.1165000000000002E-4</v>
      </c>
      <c r="U81" s="2">
        <v>0.16446044999999998</v>
      </c>
      <c r="V81" s="2">
        <v>-1.1165000000000002E-4</v>
      </c>
      <c r="W81" s="2">
        <v>0</v>
      </c>
      <c r="X81" s="2">
        <v>4.6781349999999999E-2</v>
      </c>
      <c r="Y81" s="2">
        <v>-1.1165000000000002E-4</v>
      </c>
      <c r="Z81" s="2">
        <v>0.22028545000000002</v>
      </c>
      <c r="AA81" s="2">
        <v>-1.1165000000000002E-4</v>
      </c>
      <c r="AB81" s="2">
        <v>0</v>
      </c>
      <c r="AC81" s="2">
        <v>0.26595030000000003</v>
      </c>
      <c r="AD81" s="2">
        <v>-1.1165000000000002E-4</v>
      </c>
      <c r="AE81" s="2">
        <v>0</v>
      </c>
      <c r="AF81" s="2">
        <v>0.24071740000000003</v>
      </c>
      <c r="AG81" s="2">
        <v>0.20353795</v>
      </c>
      <c r="AH81" s="2">
        <v>0.23792615000000003</v>
      </c>
      <c r="AI81" s="2">
        <v>0.21146510000000002</v>
      </c>
      <c r="AJ81" s="2">
        <v>0</v>
      </c>
      <c r="AK81" s="2">
        <v>0.24373195</v>
      </c>
      <c r="AL81" s="2">
        <v>0</v>
      </c>
      <c r="AM81" s="2">
        <v>0.28504245000000006</v>
      </c>
      <c r="AN81" s="2">
        <v>0.25534354999999997</v>
      </c>
      <c r="AO81" s="2">
        <v>0.22452815000000001</v>
      </c>
      <c r="AP81" s="2">
        <v>0.23390675</v>
      </c>
      <c r="AQ81" s="2">
        <v>-3.3494999999999998E-4</v>
      </c>
      <c r="AR81" s="2">
        <v>0.23993585000000001</v>
      </c>
      <c r="AS81" s="2">
        <v>-1.1165000000000002E-4</v>
      </c>
      <c r="AT81" s="2">
        <v>0.2375912</v>
      </c>
      <c r="AU81" s="2">
        <v>0.23189704999999999</v>
      </c>
      <c r="AV81" s="2">
        <v>0</v>
      </c>
      <c r="AW81" s="2">
        <v>0</v>
      </c>
      <c r="AX81" s="2">
        <v>-1.1165000000000002E-4</v>
      </c>
      <c r="AY81" s="2">
        <v>0.25478529999999999</v>
      </c>
      <c r="AZ81" s="2">
        <v>0.24797464999999999</v>
      </c>
      <c r="BA81" s="2">
        <v>-1.1165000000000002E-4</v>
      </c>
      <c r="BB81" s="2">
        <v>0.21660100000000002</v>
      </c>
      <c r="BC81" s="2">
        <v>-1.1165000000000002E-4</v>
      </c>
      <c r="BD81" s="2">
        <v>0.2420572</v>
      </c>
    </row>
    <row r="83" spans="1:56" x14ac:dyDescent="0.2">
      <c r="A83" s="4" t="s">
        <v>52</v>
      </c>
    </row>
    <row r="84" spans="1:56" x14ac:dyDescent="0.2">
      <c r="A84" s="3" t="s">
        <v>29</v>
      </c>
      <c r="B84" t="s">
        <v>71</v>
      </c>
      <c r="C84" t="s">
        <v>71</v>
      </c>
      <c r="D84" t="s">
        <v>71</v>
      </c>
      <c r="E84" t="s">
        <v>71</v>
      </c>
      <c r="F84" t="s">
        <v>71</v>
      </c>
      <c r="G84" t="s">
        <v>71</v>
      </c>
      <c r="H84" t="s">
        <v>71</v>
      </c>
      <c r="I84" t="s">
        <v>71</v>
      </c>
      <c r="J84" t="s">
        <v>71</v>
      </c>
      <c r="K84" t="s">
        <v>71</v>
      </c>
      <c r="L84" t="s">
        <v>71</v>
      </c>
      <c r="M84" t="s">
        <v>71</v>
      </c>
      <c r="N84" t="s">
        <v>71</v>
      </c>
      <c r="O84" t="s">
        <v>71</v>
      </c>
      <c r="P84" t="s">
        <v>71</v>
      </c>
      <c r="Q84" t="s">
        <v>71</v>
      </c>
      <c r="R84" t="s">
        <v>71</v>
      </c>
      <c r="S84" t="s">
        <v>71</v>
      </c>
      <c r="T84" t="s">
        <v>71</v>
      </c>
      <c r="U84" t="s">
        <v>71</v>
      </c>
      <c r="V84" t="s">
        <v>71</v>
      </c>
      <c r="W84" t="s">
        <v>53</v>
      </c>
      <c r="X84" t="s">
        <v>53</v>
      </c>
      <c r="Y84" t="s">
        <v>53</v>
      </c>
      <c r="Z84" t="s">
        <v>53</v>
      </c>
      <c r="AA84" t="s">
        <v>53</v>
      </c>
      <c r="AB84" t="s">
        <v>53</v>
      </c>
      <c r="AC84" t="s">
        <v>53</v>
      </c>
      <c r="AD84" t="s">
        <v>53</v>
      </c>
      <c r="AE84" t="s">
        <v>53</v>
      </c>
      <c r="AF84" t="s">
        <v>53</v>
      </c>
      <c r="AG84" t="s">
        <v>53</v>
      </c>
      <c r="AH84" t="s">
        <v>53</v>
      </c>
      <c r="AI84" t="s">
        <v>53</v>
      </c>
      <c r="AJ84" t="s">
        <v>53</v>
      </c>
      <c r="AK84" t="s">
        <v>53</v>
      </c>
      <c r="AL84" t="s">
        <v>53</v>
      </c>
      <c r="AM84" t="s">
        <v>53</v>
      </c>
      <c r="AN84" t="s">
        <v>53</v>
      </c>
      <c r="AO84" s="5" t="s">
        <v>53</v>
      </c>
      <c r="AP84" s="5" t="s">
        <v>53</v>
      </c>
      <c r="AQ84" s="5" t="s">
        <v>53</v>
      </c>
      <c r="AR84" s="5" t="s">
        <v>53</v>
      </c>
      <c r="AS84" s="5" t="s">
        <v>53</v>
      </c>
      <c r="AT84" s="5" t="s">
        <v>53</v>
      </c>
      <c r="AU84" s="5" t="s">
        <v>53</v>
      </c>
      <c r="AV84" s="5" t="s">
        <v>53</v>
      </c>
      <c r="AW84" s="5" t="s">
        <v>53</v>
      </c>
      <c r="AX84" s="5" t="s">
        <v>53</v>
      </c>
      <c r="AY84" s="5" t="s">
        <v>53</v>
      </c>
      <c r="AZ84" s="5" t="s">
        <v>53</v>
      </c>
      <c r="BA84" s="5" t="s">
        <v>53</v>
      </c>
      <c r="BB84" s="5" t="s">
        <v>53</v>
      </c>
      <c r="BC84" s="5" t="s">
        <v>53</v>
      </c>
      <c r="BD84" s="5" t="s">
        <v>53</v>
      </c>
    </row>
    <row r="85" spans="1:56" x14ac:dyDescent="0.2">
      <c r="A85" s="3" t="s">
        <v>30</v>
      </c>
      <c r="B85" t="s">
        <v>54</v>
      </c>
      <c r="C85" t="s">
        <v>54</v>
      </c>
      <c r="D85" t="s">
        <v>54</v>
      </c>
      <c r="E85" t="s">
        <v>54</v>
      </c>
      <c r="F85" t="s">
        <v>54</v>
      </c>
      <c r="G85" t="s">
        <v>54</v>
      </c>
      <c r="H85" t="s">
        <v>54</v>
      </c>
      <c r="I85" t="s">
        <v>54</v>
      </c>
      <c r="J85" t="s">
        <v>54</v>
      </c>
      <c r="K85" t="s">
        <v>54</v>
      </c>
      <c r="L85" t="s">
        <v>54</v>
      </c>
      <c r="M85" t="s">
        <v>54</v>
      </c>
      <c r="N85" t="s">
        <v>54</v>
      </c>
      <c r="O85" t="s">
        <v>54</v>
      </c>
      <c r="P85" t="s">
        <v>54</v>
      </c>
      <c r="Q85" t="s">
        <v>54</v>
      </c>
      <c r="R85" t="s">
        <v>54</v>
      </c>
      <c r="S85" t="s">
        <v>54</v>
      </c>
      <c r="T85" t="s">
        <v>54</v>
      </c>
      <c r="U85" t="s">
        <v>54</v>
      </c>
      <c r="V85" t="s">
        <v>54</v>
      </c>
      <c r="W85" t="s">
        <v>54</v>
      </c>
      <c r="X85" t="s">
        <v>54</v>
      </c>
      <c r="Y85" t="s">
        <v>54</v>
      </c>
      <c r="Z85" t="s">
        <v>54</v>
      </c>
      <c r="AA85" t="s">
        <v>54</v>
      </c>
      <c r="AB85" t="s">
        <v>54</v>
      </c>
      <c r="AC85" t="s">
        <v>54</v>
      </c>
      <c r="AD85" t="s">
        <v>54</v>
      </c>
      <c r="AE85" t="s">
        <v>54</v>
      </c>
      <c r="AF85" t="s">
        <v>54</v>
      </c>
      <c r="AG85" t="s">
        <v>54</v>
      </c>
      <c r="AH85" t="s">
        <v>54</v>
      </c>
      <c r="AI85" t="s">
        <v>54</v>
      </c>
      <c r="AJ85" t="s">
        <v>54</v>
      </c>
      <c r="AK85" t="s">
        <v>54</v>
      </c>
      <c r="AL85" t="s">
        <v>54</v>
      </c>
      <c r="AM85" t="s">
        <v>54</v>
      </c>
      <c r="AN85" t="s">
        <v>54</v>
      </c>
      <c r="AO85" s="5" t="s">
        <v>54</v>
      </c>
      <c r="AP85" s="5" t="s">
        <v>54</v>
      </c>
      <c r="AQ85" s="5" t="s">
        <v>54</v>
      </c>
      <c r="AR85" s="5" t="s">
        <v>54</v>
      </c>
      <c r="AS85" s="5" t="s">
        <v>54</v>
      </c>
      <c r="AT85" s="5" t="s">
        <v>54</v>
      </c>
      <c r="AU85" s="5" t="s">
        <v>54</v>
      </c>
      <c r="AV85" s="5" t="s">
        <v>54</v>
      </c>
      <c r="AW85" s="5" t="s">
        <v>54</v>
      </c>
      <c r="AX85" s="5" t="s">
        <v>54</v>
      </c>
      <c r="AY85" s="5" t="s">
        <v>54</v>
      </c>
      <c r="AZ85" s="5" t="s">
        <v>54</v>
      </c>
      <c r="BA85" s="5" t="s">
        <v>54</v>
      </c>
      <c r="BB85" s="5" t="s">
        <v>54</v>
      </c>
      <c r="BC85" s="5" t="s">
        <v>54</v>
      </c>
      <c r="BD85" s="5" t="s">
        <v>54</v>
      </c>
    </row>
    <row r="86" spans="1:56" x14ac:dyDescent="0.2">
      <c r="A86" s="3" t="s">
        <v>31</v>
      </c>
      <c r="B86" t="s">
        <v>57</v>
      </c>
      <c r="C86" t="s">
        <v>57</v>
      </c>
      <c r="D86" t="s">
        <v>57</v>
      </c>
      <c r="E86" t="s">
        <v>57</v>
      </c>
      <c r="F86" t="s">
        <v>57</v>
      </c>
      <c r="G86" t="s">
        <v>57</v>
      </c>
      <c r="H86" t="s">
        <v>57</v>
      </c>
      <c r="I86" t="s">
        <v>57</v>
      </c>
      <c r="J86" t="s">
        <v>57</v>
      </c>
      <c r="K86" t="s">
        <v>57</v>
      </c>
      <c r="L86" t="s">
        <v>57</v>
      </c>
      <c r="M86" t="s">
        <v>57</v>
      </c>
      <c r="N86" t="s">
        <v>57</v>
      </c>
      <c r="O86" t="s">
        <v>57</v>
      </c>
      <c r="P86" t="s">
        <v>57</v>
      </c>
      <c r="Q86" t="s">
        <v>57</v>
      </c>
      <c r="R86" t="s">
        <v>57</v>
      </c>
      <c r="S86" t="s">
        <v>57</v>
      </c>
      <c r="T86" t="s">
        <v>57</v>
      </c>
      <c r="U86" t="s">
        <v>57</v>
      </c>
      <c r="V86" t="s">
        <v>57</v>
      </c>
      <c r="W86" t="s">
        <v>57</v>
      </c>
      <c r="X86" t="s">
        <v>57</v>
      </c>
      <c r="Y86" t="s">
        <v>57</v>
      </c>
      <c r="Z86" t="s">
        <v>57</v>
      </c>
      <c r="AA86" t="s">
        <v>57</v>
      </c>
      <c r="AB86" t="s">
        <v>57</v>
      </c>
      <c r="AC86" t="s">
        <v>57</v>
      </c>
      <c r="AD86" t="s">
        <v>57</v>
      </c>
      <c r="AE86" t="s">
        <v>57</v>
      </c>
      <c r="AF86" t="s">
        <v>57</v>
      </c>
      <c r="AG86" t="s">
        <v>57</v>
      </c>
      <c r="AH86" t="s">
        <v>57</v>
      </c>
      <c r="AI86" t="s">
        <v>57</v>
      </c>
      <c r="AJ86" t="s">
        <v>57</v>
      </c>
      <c r="AK86" t="s">
        <v>57</v>
      </c>
      <c r="AL86" t="s">
        <v>57</v>
      </c>
      <c r="AM86" t="s">
        <v>57</v>
      </c>
      <c r="AN86" t="s">
        <v>57</v>
      </c>
      <c r="AO86" s="5" t="s">
        <v>57</v>
      </c>
      <c r="AP86" s="5" t="s">
        <v>57</v>
      </c>
      <c r="AQ86" s="5" t="s">
        <v>57</v>
      </c>
      <c r="AR86" s="5" t="s">
        <v>57</v>
      </c>
      <c r="AS86" s="5" t="s">
        <v>57</v>
      </c>
      <c r="AT86" s="5" t="s">
        <v>57</v>
      </c>
      <c r="AU86" s="5" t="s">
        <v>57</v>
      </c>
      <c r="AV86" s="5" t="s">
        <v>57</v>
      </c>
      <c r="AW86" s="5" t="s">
        <v>57</v>
      </c>
      <c r="AX86" s="5" t="s">
        <v>57</v>
      </c>
      <c r="AY86" s="5" t="s">
        <v>57</v>
      </c>
      <c r="AZ86" s="5" t="s">
        <v>57</v>
      </c>
      <c r="BA86" s="5" t="s">
        <v>57</v>
      </c>
      <c r="BB86" s="5" t="s">
        <v>57</v>
      </c>
      <c r="BC86" s="5" t="s">
        <v>57</v>
      </c>
      <c r="BD86" s="5" t="s">
        <v>57</v>
      </c>
    </row>
    <row r="87" spans="1:56" x14ac:dyDescent="0.2">
      <c r="A87" s="3" t="s">
        <v>32</v>
      </c>
      <c r="B87" t="s">
        <v>55</v>
      </c>
      <c r="C87" t="s">
        <v>55</v>
      </c>
      <c r="D87" t="s">
        <v>55</v>
      </c>
      <c r="E87" t="s">
        <v>55</v>
      </c>
      <c r="F87" t="s">
        <v>55</v>
      </c>
      <c r="G87" t="s">
        <v>55</v>
      </c>
      <c r="H87" t="s">
        <v>55</v>
      </c>
      <c r="I87" t="s">
        <v>55</v>
      </c>
      <c r="J87" t="s">
        <v>55</v>
      </c>
      <c r="K87" t="s">
        <v>55</v>
      </c>
      <c r="L87" t="s">
        <v>55</v>
      </c>
      <c r="M87" t="s">
        <v>55</v>
      </c>
      <c r="N87" t="s">
        <v>55</v>
      </c>
      <c r="O87" t="s">
        <v>55</v>
      </c>
      <c r="P87" t="s">
        <v>55</v>
      </c>
      <c r="Q87" t="s">
        <v>55</v>
      </c>
      <c r="R87" t="s">
        <v>55</v>
      </c>
      <c r="S87" t="s">
        <v>55</v>
      </c>
      <c r="T87" t="s">
        <v>55</v>
      </c>
      <c r="U87" t="s">
        <v>55</v>
      </c>
      <c r="V87" t="s">
        <v>55</v>
      </c>
      <c r="W87" t="s">
        <v>55</v>
      </c>
      <c r="X87" t="s">
        <v>55</v>
      </c>
      <c r="Y87" t="s">
        <v>55</v>
      </c>
      <c r="Z87" t="s">
        <v>55</v>
      </c>
      <c r="AA87" t="s">
        <v>55</v>
      </c>
      <c r="AB87" t="s">
        <v>55</v>
      </c>
      <c r="AC87" t="s">
        <v>55</v>
      </c>
      <c r="AD87" t="s">
        <v>55</v>
      </c>
      <c r="AE87" t="s">
        <v>55</v>
      </c>
      <c r="AF87" t="s">
        <v>55</v>
      </c>
      <c r="AG87" t="s">
        <v>55</v>
      </c>
      <c r="AH87" t="s">
        <v>55</v>
      </c>
      <c r="AI87" t="s">
        <v>55</v>
      </c>
      <c r="AJ87" t="s">
        <v>55</v>
      </c>
      <c r="AK87" t="s">
        <v>55</v>
      </c>
      <c r="AL87" t="s">
        <v>55</v>
      </c>
      <c r="AM87" t="s">
        <v>55</v>
      </c>
      <c r="AN87" t="s">
        <v>55</v>
      </c>
      <c r="AO87" s="5" t="s">
        <v>55</v>
      </c>
      <c r="AP87" s="5" t="s">
        <v>55</v>
      </c>
      <c r="AQ87" s="5" t="s">
        <v>55</v>
      </c>
      <c r="AR87" s="5" t="s">
        <v>55</v>
      </c>
      <c r="AS87" s="5" t="s">
        <v>55</v>
      </c>
      <c r="AT87" s="5" t="s">
        <v>55</v>
      </c>
      <c r="AU87" s="5" t="s">
        <v>55</v>
      </c>
      <c r="AV87" s="5" t="s">
        <v>55</v>
      </c>
      <c r="AW87" s="5" t="s">
        <v>55</v>
      </c>
      <c r="AX87" s="5" t="s">
        <v>55</v>
      </c>
      <c r="AY87" s="5" t="s">
        <v>55</v>
      </c>
      <c r="AZ87" s="5" t="s">
        <v>55</v>
      </c>
      <c r="BA87" s="5" t="s">
        <v>55</v>
      </c>
      <c r="BB87" s="5" t="s">
        <v>55</v>
      </c>
      <c r="BC87" s="5" t="s">
        <v>55</v>
      </c>
      <c r="BD87" s="5" t="s">
        <v>55</v>
      </c>
    </row>
    <row r="88" spans="1:56" x14ac:dyDescent="0.2">
      <c r="A88" s="3" t="s">
        <v>33</v>
      </c>
      <c r="B88" t="s">
        <v>69</v>
      </c>
      <c r="C88" t="s">
        <v>69</v>
      </c>
      <c r="D88" t="s">
        <v>69</v>
      </c>
      <c r="E88" t="s">
        <v>69</v>
      </c>
      <c r="F88" t="s">
        <v>69</v>
      </c>
      <c r="G88" t="s">
        <v>69</v>
      </c>
      <c r="H88" t="s">
        <v>69</v>
      </c>
      <c r="I88" t="s">
        <v>69</v>
      </c>
      <c r="J88" t="s">
        <v>69</v>
      </c>
      <c r="K88" t="s">
        <v>69</v>
      </c>
      <c r="L88" t="s">
        <v>69</v>
      </c>
      <c r="M88" t="s">
        <v>69</v>
      </c>
      <c r="N88" t="s">
        <v>69</v>
      </c>
      <c r="O88" t="s">
        <v>69</v>
      </c>
      <c r="P88" t="s">
        <v>69</v>
      </c>
      <c r="Q88" t="s">
        <v>69</v>
      </c>
      <c r="R88" t="s">
        <v>69</v>
      </c>
      <c r="S88" t="s">
        <v>69</v>
      </c>
      <c r="T88" t="s">
        <v>69</v>
      </c>
      <c r="U88" t="s">
        <v>69</v>
      </c>
      <c r="V88" t="s">
        <v>69</v>
      </c>
      <c r="W88" t="s">
        <v>69</v>
      </c>
      <c r="X88" t="s">
        <v>69</v>
      </c>
      <c r="Y88" t="s">
        <v>69</v>
      </c>
      <c r="Z88" t="s">
        <v>69</v>
      </c>
      <c r="AA88" t="s">
        <v>69</v>
      </c>
      <c r="AB88" t="s">
        <v>69</v>
      </c>
      <c r="AC88" t="s">
        <v>69</v>
      </c>
      <c r="AD88" t="s">
        <v>69</v>
      </c>
      <c r="AE88" t="s">
        <v>69</v>
      </c>
      <c r="AF88" t="s">
        <v>69</v>
      </c>
      <c r="AG88" t="s">
        <v>69</v>
      </c>
      <c r="AH88" t="s">
        <v>69</v>
      </c>
      <c r="AI88" t="s">
        <v>69</v>
      </c>
      <c r="AJ88" t="s">
        <v>69</v>
      </c>
      <c r="AK88" t="s">
        <v>69</v>
      </c>
      <c r="AL88" t="s">
        <v>69</v>
      </c>
      <c r="AM88" t="s">
        <v>69</v>
      </c>
      <c r="AN88" t="s">
        <v>69</v>
      </c>
      <c r="AO88" s="5" t="s">
        <v>69</v>
      </c>
      <c r="AP88" s="5" t="s">
        <v>69</v>
      </c>
      <c r="AQ88" s="5" t="s">
        <v>69</v>
      </c>
      <c r="AR88" s="5" t="s">
        <v>69</v>
      </c>
      <c r="AS88" s="5" t="s">
        <v>69</v>
      </c>
      <c r="AT88" s="5" t="s">
        <v>69</v>
      </c>
      <c r="AU88" s="5" t="s">
        <v>69</v>
      </c>
      <c r="AV88" s="5" t="s">
        <v>69</v>
      </c>
      <c r="AW88" s="5" t="s">
        <v>69</v>
      </c>
      <c r="AX88" s="5" t="s">
        <v>69</v>
      </c>
      <c r="AY88" s="5" t="s">
        <v>69</v>
      </c>
      <c r="AZ88" s="5" t="s">
        <v>69</v>
      </c>
      <c r="BA88" s="5" t="s">
        <v>69</v>
      </c>
      <c r="BB88" s="5" t="s">
        <v>69</v>
      </c>
      <c r="BC88" s="5" t="s">
        <v>69</v>
      </c>
      <c r="BD88" s="5" t="s">
        <v>69</v>
      </c>
    </row>
    <row r="89" spans="1:56" x14ac:dyDescent="0.2">
      <c r="A89" s="3" t="s">
        <v>34</v>
      </c>
      <c r="B89" t="s">
        <v>56</v>
      </c>
      <c r="C89" t="s">
        <v>56</v>
      </c>
      <c r="D89" t="s">
        <v>56</v>
      </c>
      <c r="E89" t="s">
        <v>56</v>
      </c>
      <c r="F89" t="s">
        <v>56</v>
      </c>
      <c r="G89" t="s">
        <v>56</v>
      </c>
      <c r="H89" t="s">
        <v>56</v>
      </c>
      <c r="I89" t="s">
        <v>56</v>
      </c>
      <c r="J89" t="s">
        <v>56</v>
      </c>
      <c r="K89" t="s">
        <v>56</v>
      </c>
      <c r="L89" t="s">
        <v>56</v>
      </c>
      <c r="M89" t="s">
        <v>56</v>
      </c>
      <c r="N89" t="s">
        <v>56</v>
      </c>
      <c r="O89" t="s">
        <v>56</v>
      </c>
      <c r="P89" t="s">
        <v>56</v>
      </c>
      <c r="Q89" t="s">
        <v>56</v>
      </c>
      <c r="R89" t="s">
        <v>56</v>
      </c>
      <c r="S89" t="s">
        <v>56</v>
      </c>
      <c r="T89" t="s">
        <v>56</v>
      </c>
      <c r="U89" t="s">
        <v>56</v>
      </c>
      <c r="V89" t="s">
        <v>56</v>
      </c>
      <c r="W89" t="s">
        <v>56</v>
      </c>
      <c r="X89" t="s">
        <v>56</v>
      </c>
      <c r="Y89" t="s">
        <v>56</v>
      </c>
      <c r="Z89" t="s">
        <v>56</v>
      </c>
      <c r="AA89" t="s">
        <v>56</v>
      </c>
      <c r="AB89" t="s">
        <v>56</v>
      </c>
      <c r="AC89" t="s">
        <v>56</v>
      </c>
      <c r="AD89" t="s">
        <v>56</v>
      </c>
      <c r="AE89" t="s">
        <v>56</v>
      </c>
      <c r="AF89" t="s">
        <v>56</v>
      </c>
      <c r="AG89" t="s">
        <v>56</v>
      </c>
      <c r="AH89" t="s">
        <v>56</v>
      </c>
      <c r="AI89" t="s">
        <v>56</v>
      </c>
      <c r="AJ89" t="s">
        <v>56</v>
      </c>
      <c r="AK89" t="s">
        <v>56</v>
      </c>
      <c r="AL89" t="s">
        <v>56</v>
      </c>
      <c r="AM89" t="s">
        <v>56</v>
      </c>
      <c r="AN89" t="s">
        <v>56</v>
      </c>
      <c r="AO89" s="5" t="s">
        <v>56</v>
      </c>
      <c r="AP89" s="5" t="s">
        <v>56</v>
      </c>
      <c r="AQ89" s="5" t="s">
        <v>56</v>
      </c>
      <c r="AR89" s="5" t="s">
        <v>56</v>
      </c>
      <c r="AS89" s="5" t="s">
        <v>56</v>
      </c>
      <c r="AT89" s="5" t="s">
        <v>56</v>
      </c>
      <c r="AU89" s="5" t="s">
        <v>56</v>
      </c>
      <c r="AV89" s="5" t="s">
        <v>56</v>
      </c>
      <c r="AW89" s="5" t="s">
        <v>56</v>
      </c>
      <c r="AX89" s="5" t="s">
        <v>56</v>
      </c>
      <c r="AY89" s="5" t="s">
        <v>56</v>
      </c>
      <c r="AZ89" s="5" t="s">
        <v>56</v>
      </c>
      <c r="BA89" s="5" t="s">
        <v>56</v>
      </c>
      <c r="BB89" s="5" t="s">
        <v>56</v>
      </c>
      <c r="BC89" s="5" t="s">
        <v>56</v>
      </c>
      <c r="BD89" s="5" t="s">
        <v>56</v>
      </c>
    </row>
    <row r="90" spans="1:56" x14ac:dyDescent="0.2">
      <c r="A90" s="3" t="s">
        <v>35</v>
      </c>
      <c r="B90" t="s">
        <v>53</v>
      </c>
      <c r="C90" t="s">
        <v>53</v>
      </c>
      <c r="D90" t="s">
        <v>53</v>
      </c>
      <c r="E90" t="s">
        <v>53</v>
      </c>
      <c r="F90" t="s">
        <v>53</v>
      </c>
      <c r="G90" t="s">
        <v>53</v>
      </c>
      <c r="H90" t="s">
        <v>53</v>
      </c>
      <c r="I90" t="s">
        <v>53</v>
      </c>
      <c r="J90" t="s">
        <v>53</v>
      </c>
      <c r="K90" t="s">
        <v>53</v>
      </c>
      <c r="L90" t="s">
        <v>53</v>
      </c>
      <c r="M90" t="s">
        <v>53</v>
      </c>
      <c r="N90" t="s">
        <v>53</v>
      </c>
      <c r="O90" t="s">
        <v>53</v>
      </c>
      <c r="P90" t="s">
        <v>53</v>
      </c>
      <c r="Q90" t="s">
        <v>53</v>
      </c>
      <c r="R90" t="s">
        <v>53</v>
      </c>
      <c r="S90" t="s">
        <v>53</v>
      </c>
      <c r="T90" t="s">
        <v>53</v>
      </c>
      <c r="U90" t="s">
        <v>53</v>
      </c>
      <c r="V90" t="s">
        <v>53</v>
      </c>
      <c r="W90" t="s">
        <v>53</v>
      </c>
      <c r="X90" t="s">
        <v>53</v>
      </c>
      <c r="Y90" t="s">
        <v>53</v>
      </c>
      <c r="Z90" t="s">
        <v>53</v>
      </c>
      <c r="AA90" t="s">
        <v>53</v>
      </c>
      <c r="AB90" t="s">
        <v>53</v>
      </c>
      <c r="AC90" t="s">
        <v>53</v>
      </c>
      <c r="AD90" t="s">
        <v>53</v>
      </c>
      <c r="AE90" t="s">
        <v>53</v>
      </c>
      <c r="AF90" t="s">
        <v>53</v>
      </c>
      <c r="AG90" t="s">
        <v>53</v>
      </c>
      <c r="AH90" t="s">
        <v>53</v>
      </c>
      <c r="AI90" t="s">
        <v>53</v>
      </c>
      <c r="AJ90" t="s">
        <v>53</v>
      </c>
      <c r="AK90" t="s">
        <v>53</v>
      </c>
      <c r="AL90" t="s">
        <v>53</v>
      </c>
      <c r="AM90" t="s">
        <v>53</v>
      </c>
      <c r="AN90" t="s">
        <v>53</v>
      </c>
      <c r="AO90" s="5" t="s">
        <v>53</v>
      </c>
      <c r="AP90" s="5" t="s">
        <v>53</v>
      </c>
      <c r="AQ90" s="5" t="s">
        <v>53</v>
      </c>
      <c r="AR90" s="5" t="s">
        <v>53</v>
      </c>
      <c r="AS90" s="5" t="s">
        <v>53</v>
      </c>
      <c r="AT90" s="5" t="s">
        <v>53</v>
      </c>
      <c r="AU90" s="5" t="s">
        <v>53</v>
      </c>
      <c r="AV90" s="5" t="s">
        <v>53</v>
      </c>
      <c r="AW90" s="5" t="s">
        <v>53</v>
      </c>
      <c r="AX90" s="5" t="s">
        <v>53</v>
      </c>
      <c r="AY90" s="5" t="s">
        <v>53</v>
      </c>
      <c r="AZ90" s="5" t="s">
        <v>53</v>
      </c>
      <c r="BA90" s="5" t="s">
        <v>53</v>
      </c>
      <c r="BB90" s="5" t="s">
        <v>53</v>
      </c>
      <c r="BC90" s="5" t="s">
        <v>53</v>
      </c>
      <c r="BD90" s="5" t="s">
        <v>53</v>
      </c>
    </row>
    <row r="91" spans="1:56" x14ac:dyDescent="0.2">
      <c r="A91" s="3" t="s">
        <v>36</v>
      </c>
      <c r="B91" t="s">
        <v>88</v>
      </c>
      <c r="C91" t="s">
        <v>88</v>
      </c>
      <c r="D91" t="s">
        <v>88</v>
      </c>
      <c r="E91" t="s">
        <v>88</v>
      </c>
      <c r="F91" t="s">
        <v>88</v>
      </c>
      <c r="G91" t="s">
        <v>88</v>
      </c>
      <c r="H91" t="s">
        <v>88</v>
      </c>
      <c r="I91" t="s">
        <v>88</v>
      </c>
      <c r="J91" t="s">
        <v>88</v>
      </c>
      <c r="K91" t="s">
        <v>88</v>
      </c>
      <c r="L91" t="s">
        <v>88</v>
      </c>
      <c r="M91" t="s">
        <v>88</v>
      </c>
      <c r="N91" t="s">
        <v>88</v>
      </c>
      <c r="O91" t="s">
        <v>88</v>
      </c>
      <c r="P91" t="s">
        <v>88</v>
      </c>
      <c r="Q91" t="s">
        <v>88</v>
      </c>
      <c r="R91" t="s">
        <v>88</v>
      </c>
      <c r="S91" t="s">
        <v>88</v>
      </c>
      <c r="T91" t="s">
        <v>88</v>
      </c>
      <c r="U91" t="s">
        <v>88</v>
      </c>
      <c r="V91" t="s">
        <v>88</v>
      </c>
      <c r="W91" t="s">
        <v>88</v>
      </c>
      <c r="X91" t="s">
        <v>88</v>
      </c>
      <c r="Y91" t="s">
        <v>88</v>
      </c>
      <c r="Z91" t="s">
        <v>88</v>
      </c>
      <c r="AA91" t="s">
        <v>88</v>
      </c>
      <c r="AB91" t="s">
        <v>88</v>
      </c>
      <c r="AC91" t="s">
        <v>88</v>
      </c>
      <c r="AD91" t="s">
        <v>88</v>
      </c>
      <c r="AE91" t="s">
        <v>88</v>
      </c>
      <c r="AF91" t="s">
        <v>88</v>
      </c>
      <c r="AG91" t="s">
        <v>88</v>
      </c>
      <c r="AH91" t="s">
        <v>88</v>
      </c>
      <c r="AI91" t="s">
        <v>88</v>
      </c>
      <c r="AJ91" t="s">
        <v>88</v>
      </c>
      <c r="AK91" t="s">
        <v>88</v>
      </c>
      <c r="AL91" t="s">
        <v>88</v>
      </c>
      <c r="AM91" t="s">
        <v>88</v>
      </c>
      <c r="AN91" t="s">
        <v>88</v>
      </c>
      <c r="AO91" s="5" t="s">
        <v>88</v>
      </c>
      <c r="AP91" s="5" t="s">
        <v>88</v>
      </c>
      <c r="AQ91" s="5" t="s">
        <v>88</v>
      </c>
      <c r="AR91" s="5" t="s">
        <v>88</v>
      </c>
      <c r="AS91" s="5" t="s">
        <v>88</v>
      </c>
      <c r="AT91" s="5" t="s">
        <v>88</v>
      </c>
      <c r="AU91" s="5" t="s">
        <v>88</v>
      </c>
      <c r="AV91" s="5" t="s">
        <v>88</v>
      </c>
      <c r="AW91" s="5" t="s">
        <v>88</v>
      </c>
      <c r="AX91" s="5" t="s">
        <v>88</v>
      </c>
      <c r="AY91" s="5" t="s">
        <v>88</v>
      </c>
      <c r="AZ91" s="5" t="s">
        <v>88</v>
      </c>
      <c r="BA91" s="5" t="s">
        <v>88</v>
      </c>
      <c r="BB91" s="5" t="s">
        <v>88</v>
      </c>
      <c r="BC91" s="5" t="s">
        <v>88</v>
      </c>
      <c r="BD91" s="5" t="s">
        <v>88</v>
      </c>
    </row>
    <row r="92" spans="1:56" x14ac:dyDescent="0.2">
      <c r="A92" s="3" t="s">
        <v>37</v>
      </c>
      <c r="B92" t="s">
        <v>70</v>
      </c>
      <c r="C92" t="s">
        <v>70</v>
      </c>
      <c r="D92" t="s">
        <v>70</v>
      </c>
      <c r="E92" t="s">
        <v>70</v>
      </c>
      <c r="F92" t="s">
        <v>70</v>
      </c>
      <c r="G92" t="s">
        <v>70</v>
      </c>
      <c r="H92" t="s">
        <v>70</v>
      </c>
      <c r="I92" t="s">
        <v>70</v>
      </c>
      <c r="J92" t="s">
        <v>70</v>
      </c>
      <c r="K92" t="s">
        <v>70</v>
      </c>
      <c r="L92" t="s">
        <v>70</v>
      </c>
      <c r="M92" t="s">
        <v>70</v>
      </c>
      <c r="N92" t="s">
        <v>70</v>
      </c>
      <c r="O92" t="s">
        <v>70</v>
      </c>
      <c r="P92" t="s">
        <v>70</v>
      </c>
      <c r="Q92" t="s">
        <v>70</v>
      </c>
      <c r="R92" t="s">
        <v>70</v>
      </c>
      <c r="S92" t="s">
        <v>70</v>
      </c>
      <c r="T92" t="s">
        <v>70</v>
      </c>
      <c r="U92" t="s">
        <v>70</v>
      </c>
      <c r="V92" t="s">
        <v>70</v>
      </c>
      <c r="W92" t="s">
        <v>70</v>
      </c>
      <c r="X92" t="s">
        <v>70</v>
      </c>
      <c r="Y92" t="s">
        <v>70</v>
      </c>
      <c r="Z92" t="s">
        <v>70</v>
      </c>
      <c r="AA92" t="s">
        <v>70</v>
      </c>
      <c r="AB92" t="s">
        <v>70</v>
      </c>
      <c r="AC92" t="s">
        <v>70</v>
      </c>
      <c r="AD92" t="s">
        <v>70</v>
      </c>
      <c r="AE92" t="s">
        <v>70</v>
      </c>
      <c r="AF92" t="s">
        <v>70</v>
      </c>
      <c r="AG92" t="s">
        <v>70</v>
      </c>
      <c r="AH92" t="s">
        <v>70</v>
      </c>
      <c r="AI92" t="s">
        <v>70</v>
      </c>
      <c r="AJ92" t="s">
        <v>70</v>
      </c>
      <c r="AK92" t="s">
        <v>70</v>
      </c>
      <c r="AL92" t="s">
        <v>70</v>
      </c>
      <c r="AM92" t="s">
        <v>70</v>
      </c>
      <c r="AN92" t="s">
        <v>70</v>
      </c>
      <c r="AO92" s="5" t="s">
        <v>70</v>
      </c>
      <c r="AP92" s="5" t="s">
        <v>70</v>
      </c>
      <c r="AQ92" s="5" t="s">
        <v>70</v>
      </c>
      <c r="AR92" s="5" t="s">
        <v>70</v>
      </c>
      <c r="AS92" s="5" t="s">
        <v>70</v>
      </c>
      <c r="AT92" s="5" t="s">
        <v>70</v>
      </c>
      <c r="AU92" s="5" t="s">
        <v>70</v>
      </c>
      <c r="AV92" s="5" t="s">
        <v>70</v>
      </c>
      <c r="AW92" s="5" t="s">
        <v>70</v>
      </c>
      <c r="AX92" s="5" t="s">
        <v>70</v>
      </c>
      <c r="AY92" s="5" t="s">
        <v>70</v>
      </c>
      <c r="AZ92" s="5" t="s">
        <v>70</v>
      </c>
      <c r="BA92" s="5" t="s">
        <v>70</v>
      </c>
      <c r="BB92" s="5" t="s">
        <v>70</v>
      </c>
      <c r="BC92" s="5" t="s">
        <v>70</v>
      </c>
      <c r="BD92" s="5" t="s">
        <v>70</v>
      </c>
    </row>
    <row r="93" spans="1:56" x14ac:dyDescent="0.2">
      <c r="A93" s="3" t="s">
        <v>38</v>
      </c>
      <c r="B93" t="s">
        <v>71</v>
      </c>
      <c r="C93" t="s">
        <v>71</v>
      </c>
      <c r="D93" t="s">
        <v>71</v>
      </c>
      <c r="E93" t="s">
        <v>71</v>
      </c>
      <c r="F93" t="s">
        <v>71</v>
      </c>
      <c r="G93" t="s">
        <v>71</v>
      </c>
      <c r="H93" t="s">
        <v>71</v>
      </c>
      <c r="I93" t="s">
        <v>71</v>
      </c>
      <c r="J93" t="s">
        <v>71</v>
      </c>
      <c r="K93" t="s">
        <v>71</v>
      </c>
      <c r="L93" t="s">
        <v>71</v>
      </c>
      <c r="M93" t="s">
        <v>71</v>
      </c>
      <c r="N93" t="s">
        <v>71</v>
      </c>
      <c r="O93" t="s">
        <v>71</v>
      </c>
      <c r="P93" t="s">
        <v>71</v>
      </c>
      <c r="Q93" t="s">
        <v>71</v>
      </c>
      <c r="R93" t="s">
        <v>71</v>
      </c>
      <c r="S93" t="s">
        <v>71</v>
      </c>
      <c r="T93" t="s">
        <v>71</v>
      </c>
      <c r="U93" t="s">
        <v>71</v>
      </c>
      <c r="V93" t="s">
        <v>71</v>
      </c>
      <c r="W93" t="s">
        <v>71</v>
      </c>
      <c r="X93" t="s">
        <v>71</v>
      </c>
      <c r="Y93" t="s">
        <v>71</v>
      </c>
      <c r="Z93" t="s">
        <v>71</v>
      </c>
      <c r="AA93" t="s">
        <v>71</v>
      </c>
      <c r="AB93" t="s">
        <v>71</v>
      </c>
      <c r="AC93" t="s">
        <v>71</v>
      </c>
      <c r="AD93" t="s">
        <v>71</v>
      </c>
      <c r="AE93" t="s">
        <v>71</v>
      </c>
      <c r="AF93" t="s">
        <v>71</v>
      </c>
      <c r="AG93" t="s">
        <v>71</v>
      </c>
      <c r="AH93" t="s">
        <v>71</v>
      </c>
      <c r="AI93" t="s">
        <v>71</v>
      </c>
      <c r="AJ93" t="s">
        <v>71</v>
      </c>
      <c r="AK93" t="s">
        <v>71</v>
      </c>
      <c r="AL93" t="s">
        <v>71</v>
      </c>
      <c r="AM93" t="s">
        <v>71</v>
      </c>
      <c r="AN93" t="s">
        <v>71</v>
      </c>
      <c r="AO93" s="5" t="s">
        <v>71</v>
      </c>
      <c r="AP93" s="5" t="s">
        <v>71</v>
      </c>
      <c r="AQ93" s="5" t="s">
        <v>71</v>
      </c>
      <c r="AR93" s="5" t="s">
        <v>71</v>
      </c>
      <c r="AS93" s="5" t="s">
        <v>71</v>
      </c>
      <c r="AT93" s="5" t="s">
        <v>71</v>
      </c>
      <c r="AU93" s="5" t="s">
        <v>71</v>
      </c>
      <c r="AV93" s="5" t="s">
        <v>71</v>
      </c>
      <c r="AW93" s="5" t="s">
        <v>71</v>
      </c>
      <c r="AX93" s="5" t="s">
        <v>71</v>
      </c>
      <c r="AY93" s="5" t="s">
        <v>71</v>
      </c>
      <c r="AZ93" s="5" t="s">
        <v>71</v>
      </c>
      <c r="BA93" s="5" t="s">
        <v>71</v>
      </c>
      <c r="BB93" s="5" t="s">
        <v>71</v>
      </c>
      <c r="BC93" s="5" t="s">
        <v>71</v>
      </c>
      <c r="BD93" s="5" t="s">
        <v>71</v>
      </c>
    </row>
    <row r="94" spans="1:56" x14ac:dyDescent="0.2">
      <c r="A94" s="3" t="s">
        <v>39</v>
      </c>
      <c r="B94" t="s">
        <v>72</v>
      </c>
      <c r="C94" t="s">
        <v>72</v>
      </c>
      <c r="D94" t="s">
        <v>72</v>
      </c>
      <c r="E94" t="s">
        <v>72</v>
      </c>
      <c r="F94" t="s">
        <v>72</v>
      </c>
      <c r="G94" t="s">
        <v>72</v>
      </c>
      <c r="H94" t="s">
        <v>72</v>
      </c>
      <c r="I94" t="s">
        <v>72</v>
      </c>
      <c r="J94" t="s">
        <v>72</v>
      </c>
      <c r="K94" t="s">
        <v>72</v>
      </c>
      <c r="L94" t="s">
        <v>72</v>
      </c>
      <c r="M94" t="s">
        <v>72</v>
      </c>
      <c r="N94" t="s">
        <v>72</v>
      </c>
      <c r="O94" t="s">
        <v>72</v>
      </c>
      <c r="P94" t="s">
        <v>72</v>
      </c>
      <c r="Q94" t="s">
        <v>72</v>
      </c>
      <c r="R94" t="s">
        <v>72</v>
      </c>
      <c r="S94" t="s">
        <v>72</v>
      </c>
      <c r="T94" t="s">
        <v>72</v>
      </c>
      <c r="U94" t="s">
        <v>72</v>
      </c>
      <c r="V94" t="s">
        <v>72</v>
      </c>
      <c r="W94" t="s">
        <v>72</v>
      </c>
      <c r="X94" t="s">
        <v>72</v>
      </c>
      <c r="Y94" t="s">
        <v>72</v>
      </c>
      <c r="Z94" t="s">
        <v>72</v>
      </c>
      <c r="AA94" t="s">
        <v>72</v>
      </c>
      <c r="AB94" t="s">
        <v>72</v>
      </c>
      <c r="AC94" t="s">
        <v>72</v>
      </c>
      <c r="AD94" t="s">
        <v>72</v>
      </c>
      <c r="AE94" t="s">
        <v>72</v>
      </c>
      <c r="AF94" t="s">
        <v>72</v>
      </c>
      <c r="AG94" t="s">
        <v>72</v>
      </c>
      <c r="AH94" t="s">
        <v>72</v>
      </c>
      <c r="AI94" t="s">
        <v>72</v>
      </c>
      <c r="AJ94" t="s">
        <v>72</v>
      </c>
      <c r="AK94" t="s">
        <v>72</v>
      </c>
      <c r="AL94" t="s">
        <v>72</v>
      </c>
      <c r="AM94" t="s">
        <v>72</v>
      </c>
      <c r="AN94" t="s">
        <v>72</v>
      </c>
      <c r="AO94" s="5" t="s">
        <v>72</v>
      </c>
      <c r="AP94" s="5" t="s">
        <v>72</v>
      </c>
      <c r="AQ94" s="5" t="s">
        <v>72</v>
      </c>
      <c r="AR94" s="5" t="s">
        <v>72</v>
      </c>
      <c r="AS94" s="5" t="s">
        <v>72</v>
      </c>
      <c r="AT94" s="5" t="s">
        <v>72</v>
      </c>
      <c r="AU94" s="5" t="s">
        <v>72</v>
      </c>
      <c r="AV94" s="5" t="s">
        <v>72</v>
      </c>
      <c r="AW94" s="5" t="s">
        <v>72</v>
      </c>
      <c r="AX94" s="5" t="s">
        <v>72</v>
      </c>
      <c r="AY94" s="5" t="s">
        <v>72</v>
      </c>
      <c r="AZ94" s="5" t="s">
        <v>72</v>
      </c>
      <c r="BA94" s="5" t="s">
        <v>72</v>
      </c>
      <c r="BB94" s="5" t="s">
        <v>72</v>
      </c>
      <c r="BC94" s="5" t="s">
        <v>72</v>
      </c>
      <c r="BD94" s="5" t="s">
        <v>72</v>
      </c>
    </row>
    <row r="95" spans="1:56" x14ac:dyDescent="0.2">
      <c r="A95" s="3" t="s">
        <v>40</v>
      </c>
      <c r="B95" t="s">
        <v>58</v>
      </c>
      <c r="C95" t="s">
        <v>58</v>
      </c>
      <c r="D95" t="s">
        <v>58</v>
      </c>
      <c r="E95" t="s">
        <v>58</v>
      </c>
      <c r="F95" t="s">
        <v>58</v>
      </c>
      <c r="G95" t="s">
        <v>58</v>
      </c>
      <c r="H95" t="s">
        <v>58</v>
      </c>
      <c r="I95" t="s">
        <v>58</v>
      </c>
      <c r="J95" t="s">
        <v>58</v>
      </c>
      <c r="K95" t="s">
        <v>58</v>
      </c>
      <c r="L95" t="s">
        <v>58</v>
      </c>
      <c r="M95" t="s">
        <v>58</v>
      </c>
      <c r="N95" t="s">
        <v>58</v>
      </c>
      <c r="O95" t="s">
        <v>58</v>
      </c>
      <c r="P95" t="s">
        <v>58</v>
      </c>
      <c r="Q95" t="s">
        <v>58</v>
      </c>
      <c r="R95" t="s">
        <v>58</v>
      </c>
      <c r="S95" t="s">
        <v>58</v>
      </c>
      <c r="T95" t="s">
        <v>58</v>
      </c>
      <c r="U95" t="s">
        <v>58</v>
      </c>
      <c r="V95" t="s">
        <v>58</v>
      </c>
      <c r="W95" t="s">
        <v>58</v>
      </c>
      <c r="X95" s="5" t="s">
        <v>59</v>
      </c>
      <c r="Y95" t="s">
        <v>58</v>
      </c>
      <c r="Z95" t="s">
        <v>58</v>
      </c>
      <c r="AA95" t="s">
        <v>58</v>
      </c>
      <c r="AB95" t="s">
        <v>58</v>
      </c>
      <c r="AC95" t="s">
        <v>58</v>
      </c>
      <c r="AD95" t="s">
        <v>58</v>
      </c>
      <c r="AE95" t="s">
        <v>58</v>
      </c>
      <c r="AF95" t="s">
        <v>58</v>
      </c>
      <c r="AG95" t="s">
        <v>58</v>
      </c>
      <c r="AH95" t="s">
        <v>58</v>
      </c>
      <c r="AI95" t="s">
        <v>58</v>
      </c>
      <c r="AJ95" t="s">
        <v>58</v>
      </c>
      <c r="AK95" t="s">
        <v>58</v>
      </c>
      <c r="AL95" t="s">
        <v>58</v>
      </c>
      <c r="AM95" t="s">
        <v>58</v>
      </c>
      <c r="AN95" t="s">
        <v>58</v>
      </c>
      <c r="AO95" s="11" t="s">
        <v>58</v>
      </c>
      <c r="AP95" s="11" t="s">
        <v>58</v>
      </c>
      <c r="AQ95" s="11" t="s">
        <v>58</v>
      </c>
      <c r="AR95" s="11" t="s">
        <v>58</v>
      </c>
      <c r="AS95" s="11" t="s">
        <v>58</v>
      </c>
      <c r="AT95" s="11" t="s">
        <v>58</v>
      </c>
      <c r="AU95" s="11" t="s">
        <v>58</v>
      </c>
      <c r="AV95" s="11" t="s">
        <v>58</v>
      </c>
      <c r="AW95" s="11" t="s">
        <v>58</v>
      </c>
      <c r="AX95" s="11" t="s">
        <v>58</v>
      </c>
      <c r="AY95" s="11" t="s">
        <v>58</v>
      </c>
      <c r="AZ95" s="11" t="s">
        <v>58</v>
      </c>
      <c r="BA95" s="11" t="s">
        <v>58</v>
      </c>
      <c r="BB95" s="11" t="s">
        <v>58</v>
      </c>
      <c r="BC95" s="11" t="s">
        <v>58</v>
      </c>
      <c r="BD95" s="11" t="s">
        <v>58</v>
      </c>
    </row>
    <row r="96" spans="1:56" x14ac:dyDescent="0.2">
      <c r="A96" s="3" t="s">
        <v>41</v>
      </c>
      <c r="B96" t="s">
        <v>58</v>
      </c>
      <c r="C96" t="s">
        <v>58</v>
      </c>
      <c r="D96" t="s">
        <v>58</v>
      </c>
      <c r="E96" t="s">
        <v>58</v>
      </c>
      <c r="F96" t="s">
        <v>58</v>
      </c>
      <c r="G96" t="s">
        <v>58</v>
      </c>
      <c r="H96" t="s">
        <v>58</v>
      </c>
      <c r="I96" t="s">
        <v>58</v>
      </c>
      <c r="J96" t="s">
        <v>58</v>
      </c>
      <c r="K96" t="s">
        <v>58</v>
      </c>
      <c r="L96" t="s">
        <v>58</v>
      </c>
      <c r="M96" t="s">
        <v>58</v>
      </c>
      <c r="N96" t="s">
        <v>58</v>
      </c>
      <c r="O96" t="s">
        <v>58</v>
      </c>
      <c r="P96" t="s">
        <v>58</v>
      </c>
      <c r="Q96" t="s">
        <v>58</v>
      </c>
      <c r="R96" t="s">
        <v>58</v>
      </c>
      <c r="S96" t="s">
        <v>58</v>
      </c>
      <c r="T96" t="s">
        <v>58</v>
      </c>
      <c r="U96" t="s">
        <v>58</v>
      </c>
      <c r="V96" t="s">
        <v>58</v>
      </c>
      <c r="W96" t="s">
        <v>58</v>
      </c>
      <c r="X96" t="s">
        <v>58</v>
      </c>
      <c r="Y96" t="s">
        <v>58</v>
      </c>
      <c r="Z96" t="s">
        <v>58</v>
      </c>
      <c r="AA96" t="s">
        <v>58</v>
      </c>
      <c r="AB96" t="s">
        <v>58</v>
      </c>
      <c r="AC96" t="s">
        <v>58</v>
      </c>
      <c r="AD96" t="s">
        <v>58</v>
      </c>
      <c r="AE96" t="s">
        <v>58</v>
      </c>
      <c r="AF96" t="s">
        <v>58</v>
      </c>
      <c r="AG96" t="s">
        <v>58</v>
      </c>
      <c r="AH96" t="s">
        <v>58</v>
      </c>
      <c r="AI96" t="s">
        <v>58</v>
      </c>
      <c r="AJ96" t="s">
        <v>58</v>
      </c>
      <c r="AK96" t="s">
        <v>58</v>
      </c>
      <c r="AL96" t="s">
        <v>58</v>
      </c>
      <c r="AM96" t="s">
        <v>58</v>
      </c>
      <c r="AN96" t="s">
        <v>58</v>
      </c>
      <c r="AO96" s="11" t="s">
        <v>58</v>
      </c>
      <c r="AP96" s="11" t="s">
        <v>58</v>
      </c>
      <c r="AQ96" s="11" t="s">
        <v>58</v>
      </c>
      <c r="AR96" s="11" t="s">
        <v>58</v>
      </c>
      <c r="AS96" s="11" t="s">
        <v>58</v>
      </c>
      <c r="AT96" s="11" t="s">
        <v>58</v>
      </c>
      <c r="AU96" s="11" t="s">
        <v>58</v>
      </c>
      <c r="AV96" s="11" t="s">
        <v>58</v>
      </c>
      <c r="AW96" s="11" t="s">
        <v>58</v>
      </c>
      <c r="AX96" s="11" t="s">
        <v>58</v>
      </c>
      <c r="AY96" s="11" t="s">
        <v>58</v>
      </c>
      <c r="AZ96" s="11" t="s">
        <v>58</v>
      </c>
      <c r="BA96" s="11" t="s">
        <v>58</v>
      </c>
      <c r="BB96" s="11" t="s">
        <v>58</v>
      </c>
      <c r="BC96" s="11" t="s">
        <v>58</v>
      </c>
      <c r="BD96" s="11" t="s">
        <v>58</v>
      </c>
    </row>
    <row r="97" spans="1:56" x14ac:dyDescent="0.2">
      <c r="A97" s="3" t="s">
        <v>42</v>
      </c>
      <c r="B97" t="s">
        <v>58</v>
      </c>
      <c r="C97" t="s">
        <v>58</v>
      </c>
      <c r="D97" t="s">
        <v>58</v>
      </c>
      <c r="E97" t="s">
        <v>58</v>
      </c>
      <c r="F97" t="s">
        <v>58</v>
      </c>
      <c r="G97" t="s">
        <v>58</v>
      </c>
      <c r="H97" t="s">
        <v>58</v>
      </c>
      <c r="I97" t="s">
        <v>58</v>
      </c>
      <c r="J97" t="s">
        <v>58</v>
      </c>
      <c r="K97" t="s">
        <v>58</v>
      </c>
      <c r="L97" t="s">
        <v>58</v>
      </c>
      <c r="M97" t="s">
        <v>58</v>
      </c>
      <c r="N97" t="s">
        <v>58</v>
      </c>
      <c r="O97" t="s">
        <v>58</v>
      </c>
      <c r="P97" t="s">
        <v>58</v>
      </c>
      <c r="Q97" t="s">
        <v>58</v>
      </c>
      <c r="R97" t="s">
        <v>58</v>
      </c>
      <c r="S97" t="s">
        <v>58</v>
      </c>
      <c r="T97" t="s">
        <v>58</v>
      </c>
      <c r="U97" t="s">
        <v>58</v>
      </c>
      <c r="V97" t="s">
        <v>58</v>
      </c>
      <c r="W97" t="s">
        <v>58</v>
      </c>
      <c r="X97" s="5" t="s">
        <v>61</v>
      </c>
      <c r="Y97" t="s">
        <v>58</v>
      </c>
      <c r="Z97" t="s">
        <v>58</v>
      </c>
      <c r="AA97" t="s">
        <v>58</v>
      </c>
      <c r="AB97" t="s">
        <v>58</v>
      </c>
      <c r="AC97" t="s">
        <v>58</v>
      </c>
      <c r="AD97" t="s">
        <v>58</v>
      </c>
      <c r="AE97" t="s">
        <v>58</v>
      </c>
      <c r="AF97" t="s">
        <v>58</v>
      </c>
      <c r="AG97" t="s">
        <v>58</v>
      </c>
      <c r="AH97" t="s">
        <v>58</v>
      </c>
      <c r="AI97" t="s">
        <v>58</v>
      </c>
      <c r="AJ97" t="s">
        <v>58</v>
      </c>
      <c r="AK97" t="s">
        <v>58</v>
      </c>
      <c r="AL97" t="s">
        <v>58</v>
      </c>
      <c r="AM97" t="s">
        <v>58</v>
      </c>
      <c r="AN97" t="s">
        <v>58</v>
      </c>
      <c r="AO97" s="11" t="s">
        <v>58</v>
      </c>
      <c r="AP97" s="11" t="s">
        <v>58</v>
      </c>
      <c r="AQ97" s="11" t="s">
        <v>58</v>
      </c>
      <c r="AR97" s="11" t="s">
        <v>58</v>
      </c>
      <c r="AS97" s="11" t="s">
        <v>58</v>
      </c>
      <c r="AT97" s="11" t="s">
        <v>58</v>
      </c>
      <c r="AU97" s="11" t="s">
        <v>58</v>
      </c>
      <c r="AV97" s="11" t="s">
        <v>58</v>
      </c>
      <c r="AW97" s="11" t="s">
        <v>58</v>
      </c>
      <c r="AX97" s="11" t="s">
        <v>58</v>
      </c>
      <c r="AY97" s="11" t="s">
        <v>58</v>
      </c>
      <c r="AZ97" s="11" t="s">
        <v>58</v>
      </c>
      <c r="BA97" s="11" t="s">
        <v>58</v>
      </c>
      <c r="BB97" s="11" t="s">
        <v>58</v>
      </c>
      <c r="BC97" s="11" t="s">
        <v>58</v>
      </c>
      <c r="BD97" s="11" t="s">
        <v>58</v>
      </c>
    </row>
    <row r="98" spans="1:56" x14ac:dyDescent="0.2">
      <c r="A98" s="3" t="s">
        <v>43</v>
      </c>
      <c r="B98" t="s">
        <v>89</v>
      </c>
      <c r="C98" t="s">
        <v>89</v>
      </c>
      <c r="D98" t="s">
        <v>89</v>
      </c>
      <c r="E98" t="s">
        <v>89</v>
      </c>
      <c r="F98" t="s">
        <v>89</v>
      </c>
      <c r="G98" t="s">
        <v>89</v>
      </c>
      <c r="H98" t="s">
        <v>89</v>
      </c>
      <c r="I98" t="s">
        <v>89</v>
      </c>
      <c r="J98" t="s">
        <v>89</v>
      </c>
      <c r="K98" t="s">
        <v>89</v>
      </c>
      <c r="L98" t="s">
        <v>89</v>
      </c>
      <c r="M98" t="s">
        <v>89</v>
      </c>
      <c r="N98" t="s">
        <v>89</v>
      </c>
      <c r="O98" t="s">
        <v>89</v>
      </c>
      <c r="P98" t="s">
        <v>89</v>
      </c>
      <c r="Q98" t="s">
        <v>89</v>
      </c>
      <c r="R98" t="s">
        <v>89</v>
      </c>
      <c r="S98" t="s">
        <v>89</v>
      </c>
      <c r="T98" t="s">
        <v>89</v>
      </c>
      <c r="U98" t="s">
        <v>89</v>
      </c>
      <c r="V98" t="s">
        <v>89</v>
      </c>
      <c r="W98" t="s">
        <v>89</v>
      </c>
      <c r="X98" t="s">
        <v>89</v>
      </c>
      <c r="Y98" t="s">
        <v>89</v>
      </c>
      <c r="Z98" t="s">
        <v>89</v>
      </c>
      <c r="AA98" t="s">
        <v>89</v>
      </c>
      <c r="AB98" t="s">
        <v>89</v>
      </c>
      <c r="AC98" t="s">
        <v>89</v>
      </c>
      <c r="AD98" t="s">
        <v>89</v>
      </c>
      <c r="AE98" t="s">
        <v>89</v>
      </c>
      <c r="AF98" t="s">
        <v>89</v>
      </c>
      <c r="AG98" t="s">
        <v>89</v>
      </c>
      <c r="AH98" t="s">
        <v>89</v>
      </c>
      <c r="AI98" t="s">
        <v>89</v>
      </c>
      <c r="AJ98" t="s">
        <v>89</v>
      </c>
      <c r="AK98" t="s">
        <v>89</v>
      </c>
      <c r="AL98" t="s">
        <v>89</v>
      </c>
      <c r="AM98" t="s">
        <v>89</v>
      </c>
      <c r="AN98" t="s">
        <v>89</v>
      </c>
      <c r="AO98" s="5" t="s">
        <v>89</v>
      </c>
      <c r="AP98" s="5" t="s">
        <v>89</v>
      </c>
      <c r="AQ98" s="5" t="s">
        <v>89</v>
      </c>
      <c r="AR98" s="5" t="s">
        <v>89</v>
      </c>
      <c r="AS98" s="5" t="s">
        <v>89</v>
      </c>
      <c r="AT98" s="5" t="s">
        <v>89</v>
      </c>
      <c r="AU98" s="5" t="s">
        <v>89</v>
      </c>
      <c r="AV98" s="5" t="s">
        <v>89</v>
      </c>
      <c r="AW98" s="5" t="s">
        <v>89</v>
      </c>
      <c r="AX98" s="5" t="s">
        <v>89</v>
      </c>
      <c r="AY98" s="5" t="s">
        <v>89</v>
      </c>
      <c r="AZ98" s="5" t="s">
        <v>89</v>
      </c>
      <c r="BA98" s="5" t="s">
        <v>89</v>
      </c>
      <c r="BB98" s="5" t="s">
        <v>89</v>
      </c>
      <c r="BC98" s="5" t="s">
        <v>89</v>
      </c>
      <c r="BD98" s="5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FA57-B6BE-354D-A0C4-7A7ED0741C7A}">
  <dimension ref="A1:V97"/>
  <sheetViews>
    <sheetView workbookViewId="0"/>
  </sheetViews>
  <sheetFormatPr baseColWidth="10" defaultRowHeight="16" x14ac:dyDescent="0.2"/>
  <cols>
    <col min="1" max="1" width="17.5" style="3" customWidth="1"/>
    <col min="6" max="12" width="11" bestFit="1" customWidth="1"/>
  </cols>
  <sheetData>
    <row r="1" spans="1:22" x14ac:dyDescent="0.2">
      <c r="A1" s="6"/>
      <c r="B1" t="s">
        <v>62</v>
      </c>
      <c r="C1" t="s">
        <v>62</v>
      </c>
      <c r="D1" t="s">
        <v>62</v>
      </c>
      <c r="E1" t="s">
        <v>62</v>
      </c>
      <c r="F1" t="s">
        <v>62</v>
      </c>
      <c r="G1" t="s">
        <v>62</v>
      </c>
      <c r="H1" t="s">
        <v>62</v>
      </c>
      <c r="I1" t="s">
        <v>62</v>
      </c>
      <c r="J1" t="s">
        <v>62</v>
      </c>
      <c r="K1" t="s">
        <v>62</v>
      </c>
      <c r="L1" t="s">
        <v>62</v>
      </c>
      <c r="M1" t="s">
        <v>62</v>
      </c>
      <c r="N1" t="s">
        <v>62</v>
      </c>
      <c r="O1" t="s">
        <v>62</v>
      </c>
      <c r="P1" t="s">
        <v>62</v>
      </c>
      <c r="Q1" t="s">
        <v>62</v>
      </c>
      <c r="R1" t="s">
        <v>62</v>
      </c>
      <c r="S1" t="s">
        <v>62</v>
      </c>
      <c r="T1" t="s">
        <v>62</v>
      </c>
      <c r="U1" t="s">
        <v>62</v>
      </c>
      <c r="V1" t="s">
        <v>62</v>
      </c>
    </row>
    <row r="2" spans="1:22" x14ac:dyDescent="0.2">
      <c r="A2" s="6"/>
      <c r="B2" t="s">
        <v>228</v>
      </c>
      <c r="C2" t="s">
        <v>230</v>
      </c>
      <c r="D2" t="s">
        <v>230</v>
      </c>
      <c r="E2" t="s">
        <v>229</v>
      </c>
      <c r="F2" t="s">
        <v>229</v>
      </c>
      <c r="G2" t="s">
        <v>229</v>
      </c>
      <c r="H2" t="s">
        <v>230</v>
      </c>
      <c r="I2" t="s">
        <v>230</v>
      </c>
      <c r="J2" t="s">
        <v>230</v>
      </c>
      <c r="K2" t="s">
        <v>230</v>
      </c>
      <c r="L2" t="s">
        <v>230</v>
      </c>
      <c r="M2" t="s">
        <v>231</v>
      </c>
      <c r="N2" t="s">
        <v>231</v>
      </c>
      <c r="O2" t="s">
        <v>232</v>
      </c>
      <c r="P2" t="s">
        <v>226</v>
      </c>
      <c r="Q2" t="s">
        <v>226</v>
      </c>
      <c r="R2" t="s">
        <v>226</v>
      </c>
      <c r="S2" t="s">
        <v>227</v>
      </c>
      <c r="T2" t="s">
        <v>227</v>
      </c>
      <c r="U2" t="s">
        <v>227</v>
      </c>
      <c r="V2" t="s">
        <v>227</v>
      </c>
    </row>
    <row r="3" spans="1:22" x14ac:dyDescent="0.2">
      <c r="A3" s="6"/>
      <c r="B3" s="1">
        <v>44365</v>
      </c>
      <c r="C3" s="1">
        <v>44365</v>
      </c>
      <c r="D3" s="1">
        <v>44365</v>
      </c>
      <c r="E3" s="1">
        <v>44592</v>
      </c>
      <c r="F3" s="1">
        <v>44595</v>
      </c>
      <c r="G3" s="1">
        <v>44595</v>
      </c>
      <c r="H3" s="1">
        <v>44595</v>
      </c>
      <c r="I3" s="1">
        <v>44595</v>
      </c>
      <c r="J3" s="1">
        <v>44595</v>
      </c>
      <c r="K3" s="1">
        <v>44595</v>
      </c>
      <c r="L3" s="1">
        <v>44595</v>
      </c>
      <c r="M3" s="1">
        <v>44657</v>
      </c>
      <c r="N3" s="1">
        <v>44657</v>
      </c>
      <c r="O3" s="1">
        <v>44657</v>
      </c>
      <c r="P3" s="1">
        <v>44657</v>
      </c>
      <c r="Q3" s="1">
        <v>44657</v>
      </c>
      <c r="R3" s="1">
        <v>44657</v>
      </c>
      <c r="S3" s="1">
        <v>44657</v>
      </c>
      <c r="T3" s="1">
        <v>44657</v>
      </c>
      <c r="U3" s="1">
        <v>44657</v>
      </c>
      <c r="V3" s="1">
        <v>44657</v>
      </c>
    </row>
    <row r="4" spans="1:22" x14ac:dyDescent="0.2">
      <c r="A4" s="7" t="s">
        <v>1</v>
      </c>
      <c r="B4" t="s">
        <v>63</v>
      </c>
      <c r="C4" t="s">
        <v>64</v>
      </c>
      <c r="D4" t="s">
        <v>65</v>
      </c>
      <c r="E4" t="s">
        <v>136</v>
      </c>
      <c r="F4" s="8" t="s">
        <v>136</v>
      </c>
      <c r="G4" s="8" t="s">
        <v>154</v>
      </c>
      <c r="H4" s="8" t="s">
        <v>155</v>
      </c>
      <c r="I4" s="8" t="s">
        <v>156</v>
      </c>
      <c r="J4" s="8" t="s">
        <v>157</v>
      </c>
      <c r="K4" s="8" t="s">
        <v>158</v>
      </c>
      <c r="L4" s="8" t="s">
        <v>159</v>
      </c>
      <c r="M4" t="s">
        <v>191</v>
      </c>
      <c r="N4" t="s">
        <v>192</v>
      </c>
      <c r="O4" t="s">
        <v>193</v>
      </c>
      <c r="P4" t="s">
        <v>194</v>
      </c>
      <c r="Q4" t="s">
        <v>195</v>
      </c>
      <c r="R4" t="s">
        <v>196</v>
      </c>
      <c r="S4" t="s">
        <v>197</v>
      </c>
      <c r="T4" t="s">
        <v>198</v>
      </c>
      <c r="U4" t="s">
        <v>199</v>
      </c>
      <c r="V4" t="s">
        <v>200</v>
      </c>
    </row>
    <row r="5" spans="1:22" x14ac:dyDescent="0.2">
      <c r="A5" s="6" t="s">
        <v>12</v>
      </c>
      <c r="B5" s="2">
        <v>50.573900000000002</v>
      </c>
      <c r="C5" s="2">
        <v>51.907800000000002</v>
      </c>
      <c r="D5" s="2">
        <v>49.725999999999999</v>
      </c>
      <c r="E5" s="2">
        <v>51.149000000000001</v>
      </c>
      <c r="F5" s="2">
        <v>51.950800000000001</v>
      </c>
      <c r="G5" s="2">
        <v>50.311900000000001</v>
      </c>
      <c r="H5" s="2">
        <v>49.843800000000002</v>
      </c>
      <c r="I5" s="2">
        <v>53.603200000000001</v>
      </c>
      <c r="J5" s="2">
        <v>50.919199999999996</v>
      </c>
      <c r="K5" s="2">
        <v>50.883099999999999</v>
      </c>
      <c r="L5" s="2">
        <v>54.588700000000003</v>
      </c>
      <c r="M5" s="13">
        <v>47.554699999999997</v>
      </c>
      <c r="N5" s="13">
        <v>49.567500000000003</v>
      </c>
      <c r="O5" s="13">
        <v>49.767000000000003</v>
      </c>
      <c r="P5" s="13">
        <v>49.3748</v>
      </c>
      <c r="Q5" s="13">
        <v>51.963099999999997</v>
      </c>
      <c r="R5" s="13">
        <v>50.924100000000003</v>
      </c>
      <c r="S5" s="13">
        <v>51.889899999999997</v>
      </c>
      <c r="T5" s="13">
        <v>54.615499999999997</v>
      </c>
      <c r="U5" s="13">
        <v>49.268099999999997</v>
      </c>
      <c r="V5" s="13">
        <v>51.912999999999997</v>
      </c>
    </row>
    <row r="6" spans="1:22" x14ac:dyDescent="0.2">
      <c r="A6" s="6" t="s">
        <v>13</v>
      </c>
      <c r="B6" s="2">
        <v>1.8482000000000001</v>
      </c>
      <c r="C6" s="2">
        <v>0.83169999999999999</v>
      </c>
      <c r="D6" s="2">
        <v>1.8900999999999999</v>
      </c>
      <c r="E6" s="2">
        <v>1.4477</v>
      </c>
      <c r="F6" s="2">
        <v>1.4117</v>
      </c>
      <c r="G6" s="2">
        <v>2.0804999999999998</v>
      </c>
      <c r="H6" s="2">
        <v>2.6362999999999999</v>
      </c>
      <c r="I6" s="2">
        <v>0.68510000000000004</v>
      </c>
      <c r="J6" s="2">
        <v>1.4511000000000001</v>
      </c>
      <c r="K6" s="2">
        <v>1.7454000000000001</v>
      </c>
      <c r="L6" s="2">
        <v>0.49890000000000001</v>
      </c>
      <c r="M6" s="13">
        <v>3.8351000000000002</v>
      </c>
      <c r="N6" s="13">
        <v>2.7801</v>
      </c>
      <c r="O6" s="13">
        <v>2.4455</v>
      </c>
      <c r="P6" s="13">
        <v>2.5878000000000001</v>
      </c>
      <c r="Q6" s="13">
        <v>1.2950999999999999</v>
      </c>
      <c r="R6" s="13">
        <v>1.6577999999999999</v>
      </c>
      <c r="S6" s="13">
        <v>1.1906000000000001</v>
      </c>
      <c r="T6" s="13">
        <v>0.50819999999999999</v>
      </c>
      <c r="U6" s="13">
        <v>2.3289</v>
      </c>
      <c r="V6" s="13">
        <v>1.1916</v>
      </c>
    </row>
    <row r="7" spans="1:22" x14ac:dyDescent="0.2">
      <c r="A7" s="6" t="s">
        <v>14</v>
      </c>
      <c r="B7" s="2">
        <v>3.6987999999999999</v>
      </c>
      <c r="C7" s="2">
        <v>2.2406999999999999</v>
      </c>
      <c r="D7" s="2">
        <v>3.6015000000000001</v>
      </c>
      <c r="E7" s="2">
        <v>4.1144999999999996</v>
      </c>
      <c r="F7" s="2">
        <v>3.3626</v>
      </c>
      <c r="G7" s="2">
        <v>4.0141999999999998</v>
      </c>
      <c r="H7" s="2">
        <v>4.0671999999999997</v>
      </c>
      <c r="I7" s="2">
        <v>2.6781000000000001</v>
      </c>
      <c r="J7" s="2">
        <v>3.0133000000000001</v>
      </c>
      <c r="K7" s="2">
        <v>3.2867999999999999</v>
      </c>
      <c r="L7" s="2">
        <v>1.7771999999999999</v>
      </c>
      <c r="M7" s="13">
        <v>5.6669</v>
      </c>
      <c r="N7" s="13">
        <v>4.4267000000000003</v>
      </c>
      <c r="O7" s="13">
        <v>3.8580000000000001</v>
      </c>
      <c r="P7" s="13">
        <v>3.9081999999999999</v>
      </c>
      <c r="Q7" s="13">
        <v>3.8096000000000001</v>
      </c>
      <c r="R7" s="13">
        <v>4.5323000000000002</v>
      </c>
      <c r="S7" s="13">
        <v>3.5926</v>
      </c>
      <c r="T7" s="13">
        <v>1.9761</v>
      </c>
      <c r="U7" s="13">
        <v>3.8570000000000002</v>
      </c>
      <c r="V7" s="13">
        <v>3.9462000000000002</v>
      </c>
    </row>
    <row r="8" spans="1:22" x14ac:dyDescent="0.2">
      <c r="A8" s="6" t="s">
        <v>15</v>
      </c>
      <c r="B8" s="2">
        <v>0.52259999999999995</v>
      </c>
      <c r="C8" s="2">
        <v>0.38890000000000002</v>
      </c>
      <c r="D8" s="2">
        <v>0.51659999999999995</v>
      </c>
      <c r="E8" s="2">
        <v>0.95520000000000005</v>
      </c>
      <c r="F8" s="2">
        <v>0.99709999999999999</v>
      </c>
      <c r="G8" s="2">
        <v>0.94710000000000005</v>
      </c>
      <c r="H8" s="2">
        <v>0.49070000000000003</v>
      </c>
      <c r="I8" s="2">
        <v>0.62880000000000003</v>
      </c>
      <c r="J8" s="2">
        <v>0.42099999999999999</v>
      </c>
      <c r="K8" s="2">
        <v>0.38</v>
      </c>
      <c r="L8" s="2">
        <v>0.50270000000000004</v>
      </c>
      <c r="M8" s="13">
        <v>1.1535</v>
      </c>
      <c r="N8" s="13">
        <v>0.61619999999999997</v>
      </c>
      <c r="O8" s="13">
        <v>0.40699999999999997</v>
      </c>
      <c r="P8" s="13">
        <v>0.41149999999999998</v>
      </c>
      <c r="Q8" s="13">
        <v>0.66269999999999996</v>
      </c>
      <c r="R8" s="13">
        <v>0.62280000000000002</v>
      </c>
      <c r="S8" s="13">
        <v>0.70420000000000005</v>
      </c>
      <c r="T8" s="13">
        <v>0.45419999999999999</v>
      </c>
      <c r="U8" s="13">
        <v>0.54239999999999999</v>
      </c>
      <c r="V8" s="13">
        <v>0.62929999999999997</v>
      </c>
    </row>
    <row r="9" spans="1:22" x14ac:dyDescent="0.2">
      <c r="A9" s="6" t="s">
        <v>16</v>
      </c>
      <c r="B9" s="2">
        <v>9.6819000000000006</v>
      </c>
      <c r="C9" s="2">
        <v>13.695</v>
      </c>
      <c r="D9" s="2">
        <v>10.166700000000001</v>
      </c>
      <c r="E9" s="2">
        <v>8.2730999999999995</v>
      </c>
      <c r="F9" s="2">
        <v>9.4172999999999991</v>
      </c>
      <c r="G9" s="2">
        <v>7.5434999999999999</v>
      </c>
      <c r="H9" s="2">
        <v>8.8313000000000006</v>
      </c>
      <c r="I9" s="2">
        <v>8.4953000000000003</v>
      </c>
      <c r="J9" s="2">
        <v>10.695399999999999</v>
      </c>
      <c r="K9" s="2">
        <v>12.9778</v>
      </c>
      <c r="L9" s="2">
        <v>8.8720999999999997</v>
      </c>
      <c r="M9" s="13">
        <v>7.1383000000000001</v>
      </c>
      <c r="N9" s="13">
        <v>10.118600000000001</v>
      </c>
      <c r="O9" s="13">
        <v>13.965199999999999</v>
      </c>
      <c r="P9" s="13">
        <v>7.5083000000000002</v>
      </c>
      <c r="Q9" s="13">
        <v>7.1435000000000004</v>
      </c>
      <c r="R9" s="13">
        <v>7.3563999999999998</v>
      </c>
      <c r="S9" s="13">
        <v>7.2325999999999997</v>
      </c>
      <c r="T9" s="13">
        <v>7.6349999999999998</v>
      </c>
      <c r="U9" s="13">
        <v>9.6023999999999994</v>
      </c>
      <c r="V9" s="13">
        <v>9.5225000000000009</v>
      </c>
    </row>
    <row r="10" spans="1:22" x14ac:dyDescent="0.2">
      <c r="A10" s="6" t="s">
        <v>17</v>
      </c>
      <c r="B10" s="2">
        <v>0.23130000000000001</v>
      </c>
      <c r="C10" s="2">
        <v>0.26469999999999999</v>
      </c>
      <c r="D10" s="2">
        <v>0.20930000000000001</v>
      </c>
      <c r="E10" s="2">
        <v>0.18690000000000001</v>
      </c>
      <c r="F10" s="2">
        <v>0.1641</v>
      </c>
      <c r="G10" s="2">
        <v>0.1338</v>
      </c>
      <c r="H10" s="2">
        <v>0.18720000000000001</v>
      </c>
      <c r="I10" s="2">
        <v>0.1724</v>
      </c>
      <c r="J10" s="2">
        <v>0.18590000000000001</v>
      </c>
      <c r="K10" s="2">
        <v>0.25540000000000002</v>
      </c>
      <c r="L10" s="2">
        <v>0.14080000000000001</v>
      </c>
      <c r="M10" s="13">
        <v>0.16189999999999999</v>
      </c>
      <c r="N10" s="13">
        <v>0.18379999999999999</v>
      </c>
      <c r="O10" s="13">
        <v>0.2268</v>
      </c>
      <c r="P10" s="13">
        <v>0.1366</v>
      </c>
      <c r="Q10" s="13">
        <v>0.1517</v>
      </c>
      <c r="R10" s="13">
        <v>0.16750000000000001</v>
      </c>
      <c r="S10" s="13">
        <v>0.13239999999999999</v>
      </c>
      <c r="T10" s="13">
        <v>0.11650000000000001</v>
      </c>
      <c r="U10" s="13">
        <v>0.22500000000000001</v>
      </c>
      <c r="V10" s="13">
        <v>0.18229999999999999</v>
      </c>
    </row>
    <row r="11" spans="1:22" x14ac:dyDescent="0.2">
      <c r="A11" s="6" t="s">
        <v>18</v>
      </c>
      <c r="B11" s="2">
        <v>18.156400000000001</v>
      </c>
      <c r="C11" s="2">
        <v>23.308900000000001</v>
      </c>
      <c r="D11" s="2">
        <v>18.968499999999999</v>
      </c>
      <c r="E11" s="2">
        <v>22.685600000000001</v>
      </c>
      <c r="F11" s="2">
        <v>24.0425</v>
      </c>
      <c r="G11" s="2">
        <v>19.557300000000001</v>
      </c>
      <c r="H11" s="2">
        <v>17.504999999999999</v>
      </c>
      <c r="I11" s="2">
        <v>28.065200000000001</v>
      </c>
      <c r="J11" s="2">
        <v>20.772200000000002</v>
      </c>
      <c r="K11" s="2">
        <v>19.045400000000001</v>
      </c>
      <c r="L11" s="2">
        <v>29.558900000000001</v>
      </c>
      <c r="M11" s="13">
        <v>15.6183</v>
      </c>
      <c r="N11" s="13">
        <v>17.8735</v>
      </c>
      <c r="O11" s="13">
        <v>19.703700000000001</v>
      </c>
      <c r="P11" s="13">
        <v>15.594900000000001</v>
      </c>
      <c r="Q11" s="13">
        <v>21.909500000000001</v>
      </c>
      <c r="R11" s="13">
        <v>19.654399999999999</v>
      </c>
      <c r="S11" s="13">
        <v>22.913399999999999</v>
      </c>
      <c r="T11" s="13">
        <v>28.956099999999999</v>
      </c>
      <c r="U11" s="13">
        <v>16.9237</v>
      </c>
      <c r="V11" s="13">
        <v>23.140499999999999</v>
      </c>
    </row>
    <row r="12" spans="1:22" x14ac:dyDescent="0.2">
      <c r="A12" s="6" t="s">
        <v>19</v>
      </c>
      <c r="B12" s="2">
        <v>14.497199999999999</v>
      </c>
      <c r="C12" s="2">
        <v>6.3277999999999999</v>
      </c>
      <c r="D12" s="2">
        <v>13.6046</v>
      </c>
      <c r="E12" s="2">
        <v>9.7361000000000004</v>
      </c>
      <c r="F12" s="2">
        <v>7.7389999999999999</v>
      </c>
      <c r="G12" s="2">
        <v>14.041399999999999</v>
      </c>
      <c r="H12" s="2">
        <v>15.757199999999999</v>
      </c>
      <c r="I12" s="2">
        <v>5.4374000000000002</v>
      </c>
      <c r="J12" s="2">
        <v>11.363899999999999</v>
      </c>
      <c r="K12" s="2">
        <v>10.539300000000001</v>
      </c>
      <c r="L12" s="2">
        <v>3.6682999999999999</v>
      </c>
      <c r="M12" s="13">
        <v>16.916899999999998</v>
      </c>
      <c r="N12" s="13">
        <v>12.618600000000001</v>
      </c>
      <c r="O12" s="13">
        <v>8.0657999999999994</v>
      </c>
      <c r="P12" s="13">
        <v>18.555099999999999</v>
      </c>
      <c r="Q12" s="13">
        <v>11.794600000000001</v>
      </c>
      <c r="R12" s="13">
        <v>13.630800000000001</v>
      </c>
      <c r="S12" s="13">
        <v>10.472300000000001</v>
      </c>
      <c r="T12" s="13">
        <v>4.5789999999999997</v>
      </c>
      <c r="U12" s="13">
        <v>15.48</v>
      </c>
      <c r="V12" s="13">
        <v>8.1303999999999998</v>
      </c>
    </row>
    <row r="13" spans="1:22" x14ac:dyDescent="0.2">
      <c r="A13" s="6" t="s">
        <v>20</v>
      </c>
      <c r="B13" s="2">
        <v>5.45E-2</v>
      </c>
      <c r="C13" s="2">
        <v>4.4000000000000003E-3</v>
      </c>
      <c r="D13" s="2">
        <v>2.9100000000000001E-2</v>
      </c>
      <c r="E13" s="2">
        <v>2.7199999999999998E-2</v>
      </c>
      <c r="F13" s="2">
        <v>4.7000000000000002E-3</v>
      </c>
      <c r="G13" s="2">
        <v>3.7900000000000003E-2</v>
      </c>
      <c r="H13" s="2">
        <v>2.2599999999999999E-2</v>
      </c>
      <c r="I13" s="2">
        <v>1.6899999999999998E-2</v>
      </c>
      <c r="J13" s="2">
        <v>4.7999999999999996E-3</v>
      </c>
      <c r="K13" s="2">
        <v>3.44E-2</v>
      </c>
      <c r="L13" s="2">
        <v>0</v>
      </c>
      <c r="M13" s="13">
        <v>6.6400000000000001E-2</v>
      </c>
      <c r="N13" s="13">
        <v>6.7000000000000004E-2</v>
      </c>
      <c r="O13" s="13">
        <v>7.8399999999999997E-2</v>
      </c>
      <c r="P13" s="13">
        <v>6.2399999999999997E-2</v>
      </c>
      <c r="Q13" s="13">
        <v>9.4000000000000004E-3</v>
      </c>
      <c r="R13" s="13">
        <v>4.4600000000000001E-2</v>
      </c>
      <c r="S13" s="13">
        <v>1.09E-2</v>
      </c>
      <c r="T13" s="13">
        <v>0</v>
      </c>
      <c r="U13" s="13">
        <v>2.2700000000000001E-2</v>
      </c>
      <c r="V13" s="13">
        <v>2.9499999999999998E-2</v>
      </c>
    </row>
    <row r="14" spans="1:22" x14ac:dyDescent="0.2">
      <c r="A14" s="6" t="s">
        <v>21</v>
      </c>
      <c r="B14" s="2">
        <v>1.32E-2</v>
      </c>
      <c r="C14" s="2">
        <v>1.4E-2</v>
      </c>
      <c r="D14" s="2">
        <v>1.54E-2</v>
      </c>
      <c r="E14" s="2">
        <v>0</v>
      </c>
      <c r="F14" s="2">
        <v>5.7999999999999996E-3</v>
      </c>
      <c r="G14" s="2">
        <v>0</v>
      </c>
      <c r="H14" s="2">
        <v>2.52E-2</v>
      </c>
      <c r="I14" s="2">
        <v>0</v>
      </c>
      <c r="J14" s="2">
        <v>8.2000000000000007E-3</v>
      </c>
      <c r="K14" s="2">
        <v>5.9999999999999995E-4</v>
      </c>
      <c r="L14" s="2">
        <v>1.01E-2</v>
      </c>
      <c r="M14" s="13">
        <v>1.32E-2</v>
      </c>
      <c r="N14" s="13">
        <v>1.2E-2</v>
      </c>
      <c r="O14" s="13">
        <v>2.1499999999999998E-2</v>
      </c>
      <c r="P14" s="13">
        <v>5.4999999999999997E-3</v>
      </c>
      <c r="Q14" s="13">
        <v>2.2000000000000001E-3</v>
      </c>
      <c r="R14" s="13">
        <v>0</v>
      </c>
      <c r="S14" s="13">
        <v>0</v>
      </c>
      <c r="T14" s="13">
        <v>6.7000000000000002E-3</v>
      </c>
      <c r="U14" s="13">
        <v>7.1999999999999998E-3</v>
      </c>
      <c r="V14" s="13">
        <v>1.24E-2</v>
      </c>
    </row>
    <row r="15" spans="1:22" x14ac:dyDescent="0.2">
      <c r="A15" s="6" t="s">
        <v>22</v>
      </c>
      <c r="B15" s="2">
        <v>6.9699999999999998E-2</v>
      </c>
      <c r="C15" s="2">
        <v>3.8100000000000002E-2</v>
      </c>
      <c r="D15" s="2">
        <v>1.15E-2</v>
      </c>
      <c r="E15" s="2">
        <v>1.41E-2</v>
      </c>
      <c r="F15" s="2">
        <v>0.02</v>
      </c>
      <c r="G15" s="2">
        <v>7.6399999999999996E-2</v>
      </c>
      <c r="H15" s="2">
        <v>8.6499999999999994E-2</v>
      </c>
      <c r="I15" s="2">
        <v>4.1700000000000001E-2</v>
      </c>
      <c r="J15" s="2">
        <v>3.15E-2</v>
      </c>
      <c r="K15" s="2">
        <v>1.2800000000000001E-2</v>
      </c>
      <c r="L15" s="2">
        <v>1.06E-2</v>
      </c>
      <c r="M15" s="13">
        <v>0.1396</v>
      </c>
      <c r="N15" s="13">
        <v>2.1899999999999999E-2</v>
      </c>
      <c r="O15" s="13">
        <v>7.51E-2</v>
      </c>
      <c r="P15" s="13">
        <v>4.4400000000000002E-2</v>
      </c>
      <c r="Q15" s="13">
        <v>5.9400000000000001E-2</v>
      </c>
      <c r="R15" s="13">
        <v>5.7700000000000001E-2</v>
      </c>
      <c r="S15" s="13">
        <v>3.2800000000000003E-2</v>
      </c>
      <c r="T15" s="13">
        <v>1.3100000000000001E-2</v>
      </c>
      <c r="U15" s="13">
        <v>0.1656</v>
      </c>
      <c r="V15" s="13">
        <v>7.3899999999999993E-2</v>
      </c>
    </row>
    <row r="16" spans="1:22" x14ac:dyDescent="0.2">
      <c r="A16" s="6" t="s">
        <v>23</v>
      </c>
      <c r="B16" s="2">
        <v>0</v>
      </c>
      <c r="C16" s="2">
        <v>0</v>
      </c>
      <c r="D16" s="2">
        <v>1.15E-2</v>
      </c>
      <c r="E16" s="2">
        <v>2.8E-3</v>
      </c>
      <c r="F16" s="2">
        <v>0</v>
      </c>
      <c r="G16" s="2">
        <v>4.3499999999999997E-2</v>
      </c>
      <c r="H16" s="2">
        <v>5.0799999999999998E-2</v>
      </c>
      <c r="I16" s="2">
        <v>0</v>
      </c>
      <c r="J16" s="2">
        <v>0</v>
      </c>
      <c r="K16" s="2">
        <v>9.7999999999999997E-3</v>
      </c>
      <c r="L16" s="2">
        <v>0</v>
      </c>
      <c r="M16" s="13">
        <v>1.1000000000000001E-3</v>
      </c>
      <c r="N16" s="13">
        <v>3.78E-2</v>
      </c>
      <c r="O16" s="13">
        <v>0</v>
      </c>
      <c r="P16" s="13">
        <v>3.3E-3</v>
      </c>
      <c r="Q16" s="13">
        <v>0</v>
      </c>
      <c r="R16" s="13">
        <v>0</v>
      </c>
      <c r="S16" s="13">
        <v>0</v>
      </c>
      <c r="T16" s="13">
        <v>1.7100000000000001E-2</v>
      </c>
      <c r="U16" s="13">
        <v>0</v>
      </c>
      <c r="V16" s="13">
        <v>0</v>
      </c>
    </row>
    <row r="17" spans="1:22" x14ac:dyDescent="0.2">
      <c r="A17" s="6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">
      <c r="A18" s="6" t="s">
        <v>25</v>
      </c>
      <c r="B18" s="2"/>
      <c r="C18" s="2"/>
      <c r="D18" s="2"/>
      <c r="E18" s="2">
        <v>6.4000000000000003E-3</v>
      </c>
      <c r="F18" s="2">
        <v>0</v>
      </c>
      <c r="G18" s="2">
        <v>0</v>
      </c>
      <c r="H18" s="2">
        <v>2.7699999999999999E-2</v>
      </c>
      <c r="I18" s="2">
        <v>1.0800000000000001E-2</v>
      </c>
      <c r="J18" s="2">
        <v>0</v>
      </c>
      <c r="K18" s="2">
        <v>2.1399999999999999E-2</v>
      </c>
      <c r="L18" s="2">
        <v>1.52E-2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">
      <c r="A19" s="6" t="s">
        <v>26</v>
      </c>
      <c r="B19" s="2"/>
      <c r="C19" s="2"/>
      <c r="D19" s="2"/>
      <c r="E19" s="2">
        <v>3.3599999999999998E-2</v>
      </c>
      <c r="F19" s="2">
        <v>2.6599999999999999E-2</v>
      </c>
      <c r="G19" s="2">
        <v>5.91E-2</v>
      </c>
      <c r="H19" s="2">
        <v>4.3700000000000003E-2</v>
      </c>
      <c r="I19" s="2">
        <v>0</v>
      </c>
      <c r="J19" s="2">
        <v>1.6500000000000001E-2</v>
      </c>
      <c r="K19" s="2">
        <v>5.1999999999999998E-3</v>
      </c>
      <c r="L19" s="2">
        <v>0</v>
      </c>
      <c r="M19" s="13">
        <v>5.16E-2</v>
      </c>
      <c r="N19" s="13">
        <v>5.9200000000000003E-2</v>
      </c>
      <c r="O19" s="13">
        <v>1.3599999999999999E-2</v>
      </c>
      <c r="P19" s="13">
        <v>3.9699999999999999E-2</v>
      </c>
      <c r="Q19" s="13">
        <v>0</v>
      </c>
      <c r="R19" s="13">
        <v>2.1100000000000001E-2</v>
      </c>
      <c r="S19" s="13">
        <v>0</v>
      </c>
      <c r="T19" s="13">
        <v>0</v>
      </c>
      <c r="U19" s="13">
        <v>3.1399999999999997E-2</v>
      </c>
      <c r="V19" s="13">
        <v>2.1600000000000001E-2</v>
      </c>
    </row>
    <row r="20" spans="1:22" x14ac:dyDescent="0.2">
      <c r="A20" s="7" t="s">
        <v>27</v>
      </c>
      <c r="B20" s="2">
        <v>99.3476</v>
      </c>
      <c r="C20" s="2">
        <v>99.021799999999999</v>
      </c>
      <c r="D20" s="2">
        <v>98.750699999999995</v>
      </c>
      <c r="E20" s="2">
        <v>98.632099999999994</v>
      </c>
      <c r="F20" s="2">
        <v>99.142399999999995</v>
      </c>
      <c r="G20" s="2">
        <v>98.846599999999995</v>
      </c>
      <c r="H20" s="2">
        <v>99.575000000000003</v>
      </c>
      <c r="I20" s="2">
        <v>99.834999999999994</v>
      </c>
      <c r="J20" s="2">
        <v>98.882900000000006</v>
      </c>
      <c r="K20" s="2">
        <v>99.197500000000005</v>
      </c>
      <c r="L20" s="2">
        <v>99.643500000000003</v>
      </c>
      <c r="M20" s="14">
        <v>98.317599999999999</v>
      </c>
      <c r="N20" s="14">
        <v>98.382900000000006</v>
      </c>
      <c r="O20" s="13">
        <v>98.627499999999998</v>
      </c>
      <c r="P20" s="13">
        <v>98.232399999999998</v>
      </c>
      <c r="Q20" s="13">
        <v>98.800799999999995</v>
      </c>
      <c r="R20" s="13">
        <v>98.669600000000003</v>
      </c>
      <c r="S20" s="13">
        <v>98.171700000000001</v>
      </c>
      <c r="T20" s="13">
        <v>98.877600000000001</v>
      </c>
      <c r="U20" s="13">
        <v>98.454599999999999</v>
      </c>
      <c r="V20" s="13">
        <v>98.793199999999999</v>
      </c>
    </row>
    <row r="21" spans="1:22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22" x14ac:dyDescent="0.2">
      <c r="A22" s="7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22" x14ac:dyDescent="0.2">
      <c r="A23" s="6" t="s">
        <v>29</v>
      </c>
      <c r="B23" s="2">
        <v>1.8717774935998992</v>
      </c>
      <c r="C23" s="2">
        <v>1.9136725820481311</v>
      </c>
      <c r="D23" s="2">
        <v>1.8546549482571157</v>
      </c>
      <c r="E23" s="2">
        <v>1.8682027230816511</v>
      </c>
      <c r="F23" s="2">
        <v>1.8852259537295017</v>
      </c>
      <c r="G23" s="2">
        <v>1.8545721539146651</v>
      </c>
      <c r="H23" s="2">
        <v>1.8442557360385317</v>
      </c>
      <c r="I23" s="2">
        <v>1.9064386120869128</v>
      </c>
      <c r="J23" s="2">
        <v>1.884244291006185</v>
      </c>
      <c r="K23" s="2">
        <v>1.8906032106979112</v>
      </c>
      <c r="L23" s="2">
        <v>1.935420776976756</v>
      </c>
      <c r="M23" s="2">
        <v>1.783042272529118</v>
      </c>
      <c r="N23" s="2">
        <v>1.8494520996685178</v>
      </c>
      <c r="O23" s="2">
        <v>1.8595452763514513</v>
      </c>
      <c r="P23" s="2">
        <v>1.8551078446166216</v>
      </c>
      <c r="Q23" s="2">
        <v>1.8910499436251216</v>
      </c>
      <c r="R23" s="2">
        <v>1.8698621620595492</v>
      </c>
      <c r="S23" s="2">
        <v>1.8944550729902871</v>
      </c>
      <c r="T23" s="2">
        <v>1.9434255048166638</v>
      </c>
      <c r="U23" s="2">
        <v>1.8504148854229461</v>
      </c>
      <c r="V23" s="2">
        <v>1.8901395365047784</v>
      </c>
    </row>
    <row r="24" spans="1:22" x14ac:dyDescent="0.2">
      <c r="A24" s="6" t="s">
        <v>30</v>
      </c>
      <c r="B24" s="2">
        <v>5.1460457750924352E-2</v>
      </c>
      <c r="C24" s="2">
        <v>2.3067398433718758E-2</v>
      </c>
      <c r="D24" s="2">
        <v>5.3034842405778229E-2</v>
      </c>
      <c r="E24" s="2">
        <v>3.977977583096852E-2</v>
      </c>
      <c r="F24" s="2">
        <v>3.8539891585835782E-2</v>
      </c>
      <c r="G24" s="2">
        <v>5.7694928553109905E-2</v>
      </c>
      <c r="H24" s="2">
        <v>7.3384059296909776E-2</v>
      </c>
      <c r="I24" s="2">
        <v>1.8330865869847172E-2</v>
      </c>
      <c r="J24" s="2">
        <v>4.0397071413737703E-2</v>
      </c>
      <c r="K24" s="2">
        <v>4.878863907784764E-2</v>
      </c>
      <c r="L24" s="2">
        <v>1.3307088786823445E-2</v>
      </c>
      <c r="M24" s="2">
        <v>0.10817870783052116</v>
      </c>
      <c r="N24" s="2">
        <v>7.8037508238368414E-2</v>
      </c>
      <c r="O24" s="2">
        <v>6.8743219195608524E-2</v>
      </c>
      <c r="P24" s="2">
        <v>7.3146141973789311E-2</v>
      </c>
      <c r="Q24" s="2">
        <v>3.545750344423463E-2</v>
      </c>
      <c r="R24" s="2">
        <v>4.5794705459342201E-2</v>
      </c>
      <c r="S24" s="2">
        <v>3.270124282597902E-2</v>
      </c>
      <c r="T24" s="2">
        <v>1.3604530178421491E-2</v>
      </c>
      <c r="U24" s="2">
        <v>6.5803810597356349E-2</v>
      </c>
      <c r="V24" s="2">
        <v>3.2639623280068503E-2</v>
      </c>
    </row>
    <row r="25" spans="1:22" x14ac:dyDescent="0.2">
      <c r="A25" s="6" t="s">
        <v>31</v>
      </c>
      <c r="B25" s="2">
        <v>0.16134048990263189</v>
      </c>
      <c r="C25" s="2">
        <v>9.7358410081343272E-2</v>
      </c>
      <c r="D25" s="2">
        <v>0.15831343165999076</v>
      </c>
      <c r="E25" s="2">
        <v>0.17711635539342097</v>
      </c>
      <c r="F25" s="2">
        <v>0.14381398676100896</v>
      </c>
      <c r="G25" s="2">
        <v>0.17439208481652668</v>
      </c>
      <c r="H25" s="2">
        <v>0.17736187605438505</v>
      </c>
      <c r="I25" s="2">
        <v>0.11225705507095442</v>
      </c>
      <c r="J25" s="2">
        <v>0.13141736491732145</v>
      </c>
      <c r="K25" s="2">
        <v>0.14393116938596634</v>
      </c>
      <c r="L25" s="2">
        <v>7.4261496784778863E-2</v>
      </c>
      <c r="M25" s="2">
        <v>0.2504196990064505</v>
      </c>
      <c r="N25" s="2">
        <v>0.19466187843482241</v>
      </c>
      <c r="O25" s="2">
        <v>0.1698956523543953</v>
      </c>
      <c r="P25" s="2">
        <v>0.17305945819574342</v>
      </c>
      <c r="Q25" s="2">
        <v>0.16339624495200752</v>
      </c>
      <c r="R25" s="2">
        <v>0.19613704448944735</v>
      </c>
      <c r="S25" s="2">
        <v>0.15458419515000921</v>
      </c>
      <c r="T25" s="2">
        <v>8.287349394110842E-2</v>
      </c>
      <c r="U25" s="2">
        <v>0.1707291526587027</v>
      </c>
      <c r="V25" s="2">
        <v>0.16933688967139784</v>
      </c>
    </row>
    <row r="26" spans="1:22" x14ac:dyDescent="0.2">
      <c r="A26" s="6" t="s">
        <v>32</v>
      </c>
      <c r="B26" s="2">
        <v>1.52922362560893E-2</v>
      </c>
      <c r="C26" s="2">
        <v>1.1335659006920219E-2</v>
      </c>
      <c r="D26" s="2">
        <v>1.5233784822613353E-2</v>
      </c>
      <c r="E26" s="2">
        <v>2.7583856531355647E-2</v>
      </c>
      <c r="F26" s="2">
        <v>2.8607750183177662E-2</v>
      </c>
      <c r="G26" s="2">
        <v>2.7602134694738226E-2</v>
      </c>
      <c r="H26" s="2">
        <v>1.435489017695335E-2</v>
      </c>
      <c r="I26" s="2">
        <v>1.7681473709398605E-2</v>
      </c>
      <c r="J26" s="2">
        <v>1.2317187434771663E-2</v>
      </c>
      <c r="K26" s="2">
        <v>1.1163085303249484E-2</v>
      </c>
      <c r="L26" s="2">
        <v>1.4091439173879127E-2</v>
      </c>
      <c r="M26" s="2">
        <v>3.419476396555314E-2</v>
      </c>
      <c r="N26" s="2">
        <v>1.8177811037163004E-2</v>
      </c>
      <c r="O26" s="2">
        <v>1.2023572391567438E-2</v>
      </c>
      <c r="P26" s="2">
        <v>1.222383474766397E-2</v>
      </c>
      <c r="Q26" s="2">
        <v>1.9067718663082218E-2</v>
      </c>
      <c r="R26" s="2">
        <v>1.8080425763633872E-2</v>
      </c>
      <c r="S26" s="2">
        <v>2.0326907718901846E-2</v>
      </c>
      <c r="T26" s="2">
        <v>1.2778295646477188E-2</v>
      </c>
      <c r="U26" s="2">
        <v>1.610633760601022E-2</v>
      </c>
      <c r="V26" s="2">
        <v>1.811545678193225E-2</v>
      </c>
    </row>
    <row r="27" spans="1:22" x14ac:dyDescent="0.2">
      <c r="A27" s="6" t="s">
        <v>33</v>
      </c>
      <c r="B27" s="2">
        <v>0.29967926953215468</v>
      </c>
      <c r="C27" s="2">
        <v>0.42224584218966965</v>
      </c>
      <c r="D27" s="2">
        <v>0.31712314418528897</v>
      </c>
      <c r="E27" s="2">
        <v>0.25271060094407932</v>
      </c>
      <c r="F27" s="2">
        <v>0.28580242485477753</v>
      </c>
      <c r="G27" s="2">
        <v>0.23254887563268681</v>
      </c>
      <c r="H27" s="2">
        <v>0.27327692954867899</v>
      </c>
      <c r="I27" s="2">
        <v>0.25268482534590087</v>
      </c>
      <c r="J27" s="2">
        <v>0.33099467052580245</v>
      </c>
      <c r="K27" s="2">
        <v>0.40327030058711305</v>
      </c>
      <c r="L27" s="2">
        <v>0.26306762773656511</v>
      </c>
      <c r="M27" s="2">
        <v>0.22383671451349976</v>
      </c>
      <c r="N27" s="2">
        <v>0.31574380169201616</v>
      </c>
      <c r="O27" s="2">
        <v>0.4363960271278709</v>
      </c>
      <c r="P27" s="2">
        <v>0.23592489072736822</v>
      </c>
      <c r="Q27" s="2">
        <v>0.21741391127841123</v>
      </c>
      <c r="R27" s="2">
        <v>0.22590190856228773</v>
      </c>
      <c r="S27" s="2">
        <v>0.22083314473605214</v>
      </c>
      <c r="T27" s="2">
        <v>0.22721100290625992</v>
      </c>
      <c r="U27" s="2">
        <v>0.3016139508389955</v>
      </c>
      <c r="V27" s="2">
        <v>0.28995930757849525</v>
      </c>
    </row>
    <row r="28" spans="1:22" x14ac:dyDescent="0.2">
      <c r="A28" s="6" t="s">
        <v>34</v>
      </c>
      <c r="B28" s="2">
        <v>7.2508175801450688E-3</v>
      </c>
      <c r="C28" s="2">
        <v>8.2655645919509271E-3</v>
      </c>
      <c r="D28" s="2">
        <v>6.611993166736661E-3</v>
      </c>
      <c r="E28" s="2">
        <v>5.7820218109458157E-3</v>
      </c>
      <c r="F28" s="2">
        <v>5.0438634676561274E-3</v>
      </c>
      <c r="G28" s="2">
        <v>4.1774638496774631E-3</v>
      </c>
      <c r="H28" s="2">
        <v>5.8667747391269775E-3</v>
      </c>
      <c r="I28" s="2">
        <v>5.1934139570581298E-3</v>
      </c>
      <c r="J28" s="2">
        <v>5.8266455133502894E-3</v>
      </c>
      <c r="K28" s="2">
        <v>8.0376907449111034E-3</v>
      </c>
      <c r="L28" s="2">
        <v>4.2282326220273803E-3</v>
      </c>
      <c r="M28" s="2">
        <v>5.1416038592105124E-3</v>
      </c>
      <c r="N28" s="2">
        <v>5.8086492162203567E-3</v>
      </c>
      <c r="O28" s="2">
        <v>7.1778093064660568E-3</v>
      </c>
      <c r="P28" s="2">
        <v>4.3470845035962508E-3</v>
      </c>
      <c r="Q28" s="2">
        <v>4.6760279492302301E-3</v>
      </c>
      <c r="R28" s="2">
        <v>5.2093629068349348E-3</v>
      </c>
      <c r="S28" s="2">
        <v>4.0942375077959847E-3</v>
      </c>
      <c r="T28" s="2">
        <v>3.5112478006372656E-3</v>
      </c>
      <c r="U28" s="2">
        <v>7.1576323642469422E-3</v>
      </c>
      <c r="V28" s="2">
        <v>5.6219629457209385E-3</v>
      </c>
    </row>
    <row r="29" spans="1:22" x14ac:dyDescent="0.2">
      <c r="A29" s="6" t="s">
        <v>35</v>
      </c>
      <c r="B29" s="2">
        <v>1.0017604802601812</v>
      </c>
      <c r="C29" s="2">
        <v>1.28104140734673</v>
      </c>
      <c r="D29" s="2">
        <v>1.0546757560923101</v>
      </c>
      <c r="E29" s="2">
        <v>1.2352176843150604</v>
      </c>
      <c r="F29" s="2">
        <v>1.300640197449501</v>
      </c>
      <c r="G29" s="2">
        <v>1.0747025786710647</v>
      </c>
      <c r="H29" s="2">
        <v>0.96555827545149198</v>
      </c>
      <c r="I29" s="2">
        <v>1.4880126629497308</v>
      </c>
      <c r="J29" s="2">
        <v>1.1458941674681504</v>
      </c>
      <c r="K29" s="2">
        <v>1.054929177139496</v>
      </c>
      <c r="L29" s="2">
        <v>1.5623102870341492</v>
      </c>
      <c r="M29" s="2">
        <v>0.87298811473539606</v>
      </c>
      <c r="N29" s="2">
        <v>0.99417320582769564</v>
      </c>
      <c r="O29" s="2">
        <v>1.0975377298228919</v>
      </c>
      <c r="P29" s="2">
        <v>0.87347963474747459</v>
      </c>
      <c r="Q29" s="2">
        <v>1.1886302823710804</v>
      </c>
      <c r="R29" s="2">
        <v>1.0758516709272088</v>
      </c>
      <c r="S29" s="2">
        <v>1.2470888333294374</v>
      </c>
      <c r="T29" s="2">
        <v>1.5360255118176378</v>
      </c>
      <c r="U29" s="2">
        <v>0.94755623671077149</v>
      </c>
      <c r="V29" s="2">
        <v>1.2560208683323348</v>
      </c>
    </row>
    <row r="30" spans="1:22" x14ac:dyDescent="0.2">
      <c r="A30" s="6" t="s">
        <v>36</v>
      </c>
      <c r="B30" s="2">
        <v>0.57488751060659371</v>
      </c>
      <c r="C30" s="2">
        <v>0.24995321315029176</v>
      </c>
      <c r="D30" s="2">
        <v>0.54367121804021556</v>
      </c>
      <c r="E30" s="2">
        <v>0.38101567872323011</v>
      </c>
      <c r="F30" s="2">
        <v>0.30090332366279532</v>
      </c>
      <c r="G30" s="2">
        <v>0.55456747553573127</v>
      </c>
      <c r="H30" s="2">
        <v>0.62468346905087968</v>
      </c>
      <c r="I30" s="2">
        <v>0.20720219852776928</v>
      </c>
      <c r="J30" s="2">
        <v>0.45056142591282405</v>
      </c>
      <c r="K30" s="2">
        <v>0.41957496150772033</v>
      </c>
      <c r="L30" s="2">
        <v>0.13935047732850214</v>
      </c>
      <c r="M30" s="2">
        <v>0.67961028588779271</v>
      </c>
      <c r="N30" s="2">
        <v>0.50446171736984846</v>
      </c>
      <c r="O30" s="2">
        <v>0.32291164873909817</v>
      </c>
      <c r="P30" s="2">
        <v>0.74696126203490254</v>
      </c>
      <c r="Q30" s="2">
        <v>0.4598986465719096</v>
      </c>
      <c r="R30" s="2">
        <v>0.53626387817942711</v>
      </c>
      <c r="S30" s="2">
        <v>0.40965147177987787</v>
      </c>
      <c r="T30" s="2">
        <v>0.1745796407278756</v>
      </c>
      <c r="U30" s="2">
        <v>0.62293857256571328</v>
      </c>
      <c r="V30" s="2">
        <v>0.31717622058797451</v>
      </c>
    </row>
    <row r="31" spans="1:22" x14ac:dyDescent="0.2">
      <c r="A31" s="6" t="s">
        <v>37</v>
      </c>
      <c r="B31" s="2">
        <v>3.9108327803364191E-3</v>
      </c>
      <c r="C31" s="2">
        <v>3.1450869562377751E-4</v>
      </c>
      <c r="D31" s="2">
        <v>2.1043479679786399E-3</v>
      </c>
      <c r="E31" s="2">
        <v>1.9261971078111152E-3</v>
      </c>
      <c r="F31" s="2">
        <v>3.3068462052055105E-4</v>
      </c>
      <c r="G31" s="2">
        <v>2.7086768441490923E-3</v>
      </c>
      <c r="H31" s="2">
        <v>1.6213000880540257E-3</v>
      </c>
      <c r="I31" s="2">
        <v>1.165369860924101E-3</v>
      </c>
      <c r="J31" s="2">
        <v>3.4438310922573363E-4</v>
      </c>
      <c r="K31" s="2">
        <v>2.4781651214019523E-3</v>
      </c>
      <c r="L31" s="2">
        <v>0</v>
      </c>
      <c r="M31" s="2">
        <v>4.827043823480078E-3</v>
      </c>
      <c r="N31" s="2">
        <v>4.8469199162761096E-3</v>
      </c>
      <c r="O31" s="2">
        <v>5.6797121605451769E-3</v>
      </c>
      <c r="P31" s="2">
        <v>4.5456225528718456E-3</v>
      </c>
      <c r="Q31" s="2">
        <v>6.632553614996261E-4</v>
      </c>
      <c r="R31" s="2">
        <v>3.1751632466585238E-3</v>
      </c>
      <c r="S31" s="2">
        <v>7.7156575473632529E-4</v>
      </c>
      <c r="T31" s="2">
        <v>0</v>
      </c>
      <c r="U31" s="2">
        <v>1.6530048405670036E-3</v>
      </c>
      <c r="V31" s="2">
        <v>2.0824986299733191E-3</v>
      </c>
    </row>
    <row r="32" spans="1:22" x14ac:dyDescent="0.2">
      <c r="A32" s="6" t="s">
        <v>38</v>
      </c>
      <c r="B32" s="2">
        <v>6.2324396062735218E-4</v>
      </c>
      <c r="C32" s="2">
        <v>6.5844487203845664E-4</v>
      </c>
      <c r="D32" s="2">
        <v>7.3275145565358812E-4</v>
      </c>
      <c r="E32" s="2">
        <v>0</v>
      </c>
      <c r="F32" s="2">
        <v>2.6850695280761537E-4</v>
      </c>
      <c r="G32" s="2">
        <v>0</v>
      </c>
      <c r="H32" s="2">
        <v>1.189506750513423E-3</v>
      </c>
      <c r="I32" s="2">
        <v>0</v>
      </c>
      <c r="J32" s="2">
        <v>3.8710239722848449E-4</v>
      </c>
      <c r="K32" s="2">
        <v>2.8440318203939088E-5</v>
      </c>
      <c r="L32" s="2">
        <v>4.5682555747189477E-4</v>
      </c>
      <c r="M32" s="2">
        <v>6.3139115928399693E-4</v>
      </c>
      <c r="N32" s="2">
        <v>5.7119407066539326E-4</v>
      </c>
      <c r="O32" s="2">
        <v>1.0248495793542256E-3</v>
      </c>
      <c r="P32" s="2">
        <v>2.6362274267594362E-4</v>
      </c>
      <c r="Q32" s="2">
        <v>1.0213791771736727E-4</v>
      </c>
      <c r="R32" s="2">
        <v>0</v>
      </c>
      <c r="S32" s="2">
        <v>0</v>
      </c>
      <c r="T32" s="2">
        <v>3.0414673508103075E-4</v>
      </c>
      <c r="U32" s="2">
        <v>3.449786097587369E-4</v>
      </c>
      <c r="V32" s="2">
        <v>5.7596460671687877E-4</v>
      </c>
    </row>
    <row r="33" spans="1:22" x14ac:dyDescent="0.2">
      <c r="A33" s="6" t="s">
        <v>39</v>
      </c>
      <c r="B33" s="2">
        <v>1.0919566842860972E-3</v>
      </c>
      <c r="C33" s="2">
        <v>5.9457253657276997E-4</v>
      </c>
      <c r="D33" s="2">
        <v>1.8156088660030347E-4</v>
      </c>
      <c r="E33" s="2">
        <v>2.1799715388381513E-4</v>
      </c>
      <c r="F33" s="2">
        <v>3.0721755146816024E-4</v>
      </c>
      <c r="G33" s="2">
        <v>1.1920960041195304E-3</v>
      </c>
      <c r="H33" s="2">
        <v>1.3547868205693854E-3</v>
      </c>
      <c r="I33" s="2">
        <v>6.2778801584402141E-4</v>
      </c>
      <c r="J33" s="2">
        <v>4.9341352256738536E-4</v>
      </c>
      <c r="K33" s="2">
        <v>2.0131755900425728E-4</v>
      </c>
      <c r="L33" s="2">
        <v>1.590828525448402E-4</v>
      </c>
      <c r="M33" s="2">
        <v>2.2156362863892296E-3</v>
      </c>
      <c r="N33" s="2">
        <v>3.4588764131279889E-4</v>
      </c>
      <c r="O33" s="2">
        <v>1.1878185128621861E-3</v>
      </c>
      <c r="P33" s="2">
        <v>7.0614134443735188E-4</v>
      </c>
      <c r="Q33" s="2">
        <v>9.1503825136582417E-4</v>
      </c>
      <c r="R33" s="2">
        <v>8.9682333900580546E-4</v>
      </c>
      <c r="S33" s="2">
        <v>5.068975334278624E-4</v>
      </c>
      <c r="T33" s="2">
        <v>1.9731865078896778E-4</v>
      </c>
      <c r="U33" s="2">
        <v>2.6327431358756036E-3</v>
      </c>
      <c r="V33" s="2">
        <v>1.1389562321952611E-3</v>
      </c>
    </row>
    <row r="34" spans="1:22" x14ac:dyDescent="0.2">
      <c r="A34" s="6" t="s">
        <v>40</v>
      </c>
      <c r="B34" s="2">
        <v>0</v>
      </c>
      <c r="C34" s="2">
        <v>0</v>
      </c>
      <c r="D34" s="2">
        <v>3.450305374374354E-4</v>
      </c>
      <c r="E34" s="2">
        <v>8.2266871525100177E-5</v>
      </c>
      <c r="F34" s="2">
        <v>0</v>
      </c>
      <c r="G34" s="2">
        <v>1.2898593924141073E-3</v>
      </c>
      <c r="H34" s="2">
        <v>1.5120070209337256E-3</v>
      </c>
      <c r="I34" s="2">
        <v>0</v>
      </c>
      <c r="J34" s="2">
        <v>0</v>
      </c>
      <c r="K34" s="2">
        <v>2.9290919263832228E-4</v>
      </c>
      <c r="L34" s="2">
        <v>0</v>
      </c>
      <c r="M34" s="2">
        <v>3.3177295111842201E-5</v>
      </c>
      <c r="N34" s="2">
        <v>1.1345351864118882E-3</v>
      </c>
      <c r="O34" s="2">
        <v>0</v>
      </c>
      <c r="P34" s="2">
        <v>9.9737355685299719E-5</v>
      </c>
      <c r="Q34" s="2">
        <v>0</v>
      </c>
      <c r="R34" s="2">
        <v>0</v>
      </c>
      <c r="S34" s="2">
        <v>0</v>
      </c>
      <c r="T34" s="2">
        <v>4.8947238152801872E-4</v>
      </c>
      <c r="U34" s="2">
        <v>0</v>
      </c>
      <c r="V34" s="2">
        <v>0</v>
      </c>
    </row>
    <row r="35" spans="1:22" x14ac:dyDescent="0.2">
      <c r="A35" s="6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">
      <c r="A36" s="6" t="s">
        <v>42</v>
      </c>
      <c r="B36" s="2">
        <v>0</v>
      </c>
      <c r="C36" s="2">
        <v>0</v>
      </c>
      <c r="D36" s="2">
        <v>0</v>
      </c>
      <c r="E36" s="2">
        <v>1.874368007348319E-4</v>
      </c>
      <c r="F36" s="2">
        <v>0</v>
      </c>
      <c r="G36" s="2">
        <v>0</v>
      </c>
      <c r="H36" s="2">
        <v>8.2182207506689361E-4</v>
      </c>
      <c r="I36" s="2">
        <v>3.0799516541898031E-4</v>
      </c>
      <c r="J36" s="2">
        <v>0</v>
      </c>
      <c r="K36" s="2">
        <v>6.3757112135570811E-4</v>
      </c>
      <c r="L36" s="2">
        <v>4.3211990351346469E-4</v>
      </c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6" t="s">
        <v>43</v>
      </c>
      <c r="B37" s="2">
        <v>0</v>
      </c>
      <c r="C37" s="2">
        <v>0</v>
      </c>
      <c r="D37" s="2">
        <v>0</v>
      </c>
      <c r="E37" s="2">
        <v>4.8090338340442195E-4</v>
      </c>
      <c r="F37" s="2">
        <v>3.7825485298180348E-4</v>
      </c>
      <c r="G37" s="2">
        <v>8.5367428360577072E-4</v>
      </c>
      <c r="H37" s="2">
        <v>6.3361162522406497E-4</v>
      </c>
      <c r="I37" s="2">
        <v>0</v>
      </c>
      <c r="J37" s="2">
        <v>2.3926065224138605E-4</v>
      </c>
      <c r="K37" s="2">
        <v>7.5711504110952845E-5</v>
      </c>
      <c r="L37" s="2">
        <v>0</v>
      </c>
      <c r="M37" s="2">
        <v>7.5814032434984584E-4</v>
      </c>
      <c r="N37" s="2">
        <v>8.6556458930616017E-4</v>
      </c>
      <c r="O37" s="2">
        <v>1.9912963850354204E-4</v>
      </c>
      <c r="P37" s="2">
        <v>5.8450202617254306E-4</v>
      </c>
      <c r="Q37" s="2">
        <v>0</v>
      </c>
      <c r="R37" s="2">
        <v>3.0359903599359075E-4</v>
      </c>
      <c r="S37" s="2">
        <v>0</v>
      </c>
      <c r="T37" s="2">
        <v>0</v>
      </c>
      <c r="U37" s="2">
        <v>4.6213051774666612E-4</v>
      </c>
      <c r="V37" s="2">
        <v>3.0817910695383642E-4</v>
      </c>
    </row>
    <row r="38" spans="1:22" x14ac:dyDescent="0.2">
      <c r="A38" s="6" t="s">
        <v>44</v>
      </c>
      <c r="B38" s="2">
        <v>6</v>
      </c>
      <c r="C38" s="2">
        <v>6</v>
      </c>
      <c r="D38" s="2">
        <v>6</v>
      </c>
      <c r="E38" s="2">
        <v>6</v>
      </c>
      <c r="F38" s="2">
        <v>6</v>
      </c>
      <c r="G38" s="2">
        <v>6</v>
      </c>
      <c r="H38" s="2">
        <v>6</v>
      </c>
      <c r="I38" s="2">
        <v>6</v>
      </c>
      <c r="J38" s="2">
        <v>6</v>
      </c>
      <c r="K38" s="2">
        <v>6</v>
      </c>
      <c r="L38" s="2">
        <v>6</v>
      </c>
      <c r="M38" s="2">
        <v>6</v>
      </c>
      <c r="N38" s="2">
        <v>6</v>
      </c>
      <c r="O38" s="2">
        <v>6</v>
      </c>
      <c r="P38" s="2">
        <v>6</v>
      </c>
      <c r="Q38" s="2">
        <v>6</v>
      </c>
      <c r="R38" s="2">
        <v>6</v>
      </c>
      <c r="S38" s="2">
        <v>6</v>
      </c>
      <c r="T38" s="2">
        <v>6</v>
      </c>
      <c r="U38" s="2">
        <v>6</v>
      </c>
      <c r="V38" s="2">
        <v>6</v>
      </c>
    </row>
    <row r="39" spans="1:22" x14ac:dyDescent="0.2">
      <c r="A39" s="7" t="s">
        <v>45</v>
      </c>
      <c r="B39" s="2">
        <v>3.9890747889138694</v>
      </c>
      <c r="C39" s="2">
        <v>4.0085076029529896</v>
      </c>
      <c r="D39" s="2">
        <v>4.0066828094777209</v>
      </c>
      <c r="E39" s="2">
        <v>3.9903034979480707</v>
      </c>
      <c r="F39" s="2">
        <v>3.9898620556720323</v>
      </c>
      <c r="G39" s="2">
        <v>3.9863020021924882</v>
      </c>
      <c r="H39" s="2">
        <v>3.9858750447373179</v>
      </c>
      <c r="I39" s="2">
        <v>4.009902260559759</v>
      </c>
      <c r="J39" s="2">
        <v>4.0031169838734053</v>
      </c>
      <c r="K39" s="2">
        <v>3.9840123492609303</v>
      </c>
      <c r="L39" s="2">
        <v>4.0070854547570116</v>
      </c>
      <c r="M39" s="9">
        <v>3.9658775512161575</v>
      </c>
      <c r="N39" s="9">
        <v>3.9682807728886247</v>
      </c>
      <c r="O39" s="2">
        <v>3.982322445180615</v>
      </c>
      <c r="P39" s="2">
        <v>3.9804497775690026</v>
      </c>
      <c r="Q39" s="2">
        <v>3.9812707103856604</v>
      </c>
      <c r="R39" s="2">
        <v>3.977476743969389</v>
      </c>
      <c r="S39" s="2">
        <v>3.9850135693265045</v>
      </c>
      <c r="T39" s="2">
        <v>3.9950001656024794</v>
      </c>
      <c r="U39" s="2">
        <v>3.9874134358686915</v>
      </c>
      <c r="V39" s="2">
        <v>3.9831154642585416</v>
      </c>
    </row>
    <row r="40" spans="1:22" x14ac:dyDescent="0.2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22" x14ac:dyDescent="0.2">
      <c r="A41" s="7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22" x14ac:dyDescent="0.2">
      <c r="A42" s="3" t="s">
        <v>66</v>
      </c>
      <c r="B42" s="2">
        <f t="shared" ref="B42:L42" si="0">100*B29/(B29+B27+B30)</f>
        <v>53.389432718000116</v>
      </c>
      <c r="C42" s="2">
        <f t="shared" si="0"/>
        <v>65.585442848375749</v>
      </c>
      <c r="D42" s="2">
        <f t="shared" si="0"/>
        <v>55.060934963503215</v>
      </c>
      <c r="E42" s="2">
        <f t="shared" si="0"/>
        <v>66.091745291444838</v>
      </c>
      <c r="F42" s="2">
        <f t="shared" si="0"/>
        <v>68.913714532767031</v>
      </c>
      <c r="G42" s="2">
        <f t="shared" si="0"/>
        <v>57.723259842659374</v>
      </c>
      <c r="H42" s="2">
        <f t="shared" si="0"/>
        <v>51.813716111172212</v>
      </c>
      <c r="I42" s="2">
        <f t="shared" si="0"/>
        <v>76.390620780701227</v>
      </c>
      <c r="J42" s="2">
        <f t="shared" si="0"/>
        <v>59.451296301961165</v>
      </c>
      <c r="K42" s="2">
        <f t="shared" si="0"/>
        <v>56.179760204300571</v>
      </c>
      <c r="L42" s="2">
        <f t="shared" si="0"/>
        <v>79.51787602381502</v>
      </c>
      <c r="M42" s="2">
        <f t="shared" ref="M42:V42" si="1">100*M29/(M29+M27+M30)</f>
        <v>49.142696364016857</v>
      </c>
      <c r="N42" s="2">
        <f t="shared" si="1"/>
        <v>54.794139293504458</v>
      </c>
      <c r="O42" s="2">
        <f t="shared" si="1"/>
        <v>59.107652498142748</v>
      </c>
      <c r="P42" s="2">
        <f t="shared" si="1"/>
        <v>47.05320689621302</v>
      </c>
      <c r="Q42" s="2">
        <f t="shared" si="1"/>
        <v>63.701323360475762</v>
      </c>
      <c r="R42" s="2">
        <f t="shared" si="1"/>
        <v>58.53326726785631</v>
      </c>
      <c r="S42" s="2">
        <f t="shared" si="1"/>
        <v>66.420242224459699</v>
      </c>
      <c r="T42" s="2">
        <f t="shared" si="1"/>
        <v>79.265801737499487</v>
      </c>
      <c r="U42" s="2">
        <f t="shared" si="1"/>
        <v>50.614379725049837</v>
      </c>
      <c r="V42" s="2">
        <f t="shared" si="1"/>
        <v>67.413603640178408</v>
      </c>
    </row>
    <row r="43" spans="1:22" x14ac:dyDescent="0.2">
      <c r="A43" s="3" t="s">
        <v>67</v>
      </c>
      <c r="B43" s="2">
        <f t="shared" ref="B43:L43" si="2">100*B27/(B29+B27+B30)</f>
        <v>15.971588531333245</v>
      </c>
      <c r="C43" s="2">
        <f t="shared" si="2"/>
        <v>21.617709148256562</v>
      </c>
      <c r="D43" s="2">
        <f t="shared" si="2"/>
        <v>16.555890961316052</v>
      </c>
      <c r="E43" s="2">
        <f t="shared" si="2"/>
        <v>13.521571850961241</v>
      </c>
      <c r="F43" s="2">
        <f t="shared" si="2"/>
        <v>15.143086272312027</v>
      </c>
      <c r="G43" s="2">
        <f t="shared" si="2"/>
        <v>12.490413106538567</v>
      </c>
      <c r="H43" s="2">
        <f t="shared" si="2"/>
        <v>14.664566196946661</v>
      </c>
      <c r="I43" s="2">
        <f t="shared" si="2"/>
        <v>12.972168282339766</v>
      </c>
      <c r="J43" s="2">
        <f t="shared" si="2"/>
        <v>17.172669859449684</v>
      </c>
      <c r="K43" s="2">
        <f t="shared" si="2"/>
        <v>21.475971349974721</v>
      </c>
      <c r="L43" s="2">
        <f t="shared" si="2"/>
        <v>13.389516270770139</v>
      </c>
      <c r="M43" s="2">
        <f t="shared" ref="M43:V43" si="3">100*M27/(M29+M27+M30)</f>
        <v>12.600331563265488</v>
      </c>
      <c r="N43" s="2">
        <f t="shared" si="3"/>
        <v>17.402309526707839</v>
      </c>
      <c r="O43" s="2">
        <f t="shared" si="3"/>
        <v>23.502011841731093</v>
      </c>
      <c r="P43" s="2">
        <f t="shared" si="3"/>
        <v>12.70896567447808</v>
      </c>
      <c r="Q43" s="2">
        <f t="shared" si="3"/>
        <v>11.651691927101808</v>
      </c>
      <c r="R43" s="2">
        <f t="shared" si="3"/>
        <v>12.290520289659769</v>
      </c>
      <c r="S43" s="2">
        <f t="shared" si="3"/>
        <v>11.761624811761129</v>
      </c>
      <c r="T43" s="2">
        <f t="shared" si="3"/>
        <v>11.725106237092392</v>
      </c>
      <c r="U43" s="2">
        <f t="shared" si="3"/>
        <v>16.110920330311931</v>
      </c>
      <c r="V43" s="2">
        <f t="shared" si="3"/>
        <v>15.562800209546515</v>
      </c>
    </row>
    <row r="44" spans="1:22" x14ac:dyDescent="0.2">
      <c r="A44" s="3" t="s">
        <v>68</v>
      </c>
      <c r="B44" s="2">
        <f t="shared" ref="B44:L44" si="4">100*B30/(B29+B27+B30)</f>
        <v>30.638978750666649</v>
      </c>
      <c r="C44" s="2">
        <f t="shared" si="4"/>
        <v>12.796848003367694</v>
      </c>
      <c r="D44" s="2">
        <f t="shared" si="4"/>
        <v>28.383174075180726</v>
      </c>
      <c r="E44" s="2">
        <f t="shared" si="4"/>
        <v>20.386682857593918</v>
      </c>
      <c r="F44" s="2">
        <f t="shared" si="4"/>
        <v>15.943199194920931</v>
      </c>
      <c r="G44" s="2">
        <f t="shared" si="4"/>
        <v>29.786327050802058</v>
      </c>
      <c r="H44" s="2">
        <f t="shared" si="4"/>
        <v>33.521717691881129</v>
      </c>
      <c r="I44" s="2">
        <f t="shared" si="4"/>
        <v>10.63721093695902</v>
      </c>
      <c r="J44" s="2">
        <f t="shared" si="4"/>
        <v>23.376033838589148</v>
      </c>
      <c r="K44" s="2">
        <f t="shared" si="4"/>
        <v>22.344268445724705</v>
      </c>
      <c r="L44" s="2">
        <f t="shared" si="4"/>
        <v>7.0926077054148413</v>
      </c>
      <c r="M44" s="2">
        <f t="shared" ref="M44:V44" si="5">100*M30/(M29+M27+M30)</f>
        <v>38.256972072717659</v>
      </c>
      <c r="N44" s="2">
        <f t="shared" si="5"/>
        <v>27.803551179787707</v>
      </c>
      <c r="O44" s="2">
        <f t="shared" si="5"/>
        <v>17.390335660126159</v>
      </c>
      <c r="P44" s="2">
        <f t="shared" si="5"/>
        <v>40.237827429308908</v>
      </c>
      <c r="Q44" s="2">
        <f t="shared" si="5"/>
        <v>24.646984712422423</v>
      </c>
      <c r="R44" s="2">
        <f t="shared" si="5"/>
        <v>29.176212442483919</v>
      </c>
      <c r="S44" s="2">
        <f t="shared" si="5"/>
        <v>21.818132963779171</v>
      </c>
      <c r="T44" s="2">
        <f t="shared" si="5"/>
        <v>9.0090920254081031</v>
      </c>
      <c r="U44" s="2">
        <f t="shared" si="5"/>
        <v>33.274699944638236</v>
      </c>
      <c r="V44" s="2">
        <f t="shared" si="5"/>
        <v>17.023596150275086</v>
      </c>
    </row>
    <row r="45" spans="1:22" x14ac:dyDescent="0.2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22" x14ac:dyDescent="0.2">
      <c r="A46" s="7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 x14ac:dyDescent="0.2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2" x14ac:dyDescent="0.2">
      <c r="A48" s="7" t="s">
        <v>50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22" x14ac:dyDescent="0.2">
      <c r="A49" s="6" t="s">
        <v>12</v>
      </c>
      <c r="B49" s="2">
        <v>5.219648000000001E-2</v>
      </c>
      <c r="C49" s="2">
        <v>5.0485120000000001E-2</v>
      </c>
      <c r="D49" s="2">
        <v>4.9629440000000004E-2</v>
      </c>
      <c r="E49" s="2">
        <v>5.219648000000001E-2</v>
      </c>
      <c r="F49" s="2">
        <v>5.3052160000000001E-2</v>
      </c>
      <c r="G49" s="2">
        <v>5.1768640000000005E-2</v>
      </c>
      <c r="H49" s="2">
        <v>5.1554720000000005E-2</v>
      </c>
      <c r="I49" s="2">
        <v>5.3907840000000005E-2</v>
      </c>
      <c r="J49" s="2">
        <v>5.1982560000000004E-2</v>
      </c>
      <c r="K49" s="2">
        <v>5.2624320000000009E-2</v>
      </c>
      <c r="L49" s="2">
        <v>5.3052160000000001E-2</v>
      </c>
      <c r="M49" s="2">
        <v>5.1554720000000005E-2</v>
      </c>
      <c r="N49" s="2">
        <v>5.3052160000000001E-2</v>
      </c>
      <c r="O49" s="2">
        <v>5.3693920000000006E-2</v>
      </c>
      <c r="P49" s="2">
        <v>5.1982560000000004E-2</v>
      </c>
      <c r="Q49" s="2">
        <v>5.241040000000001E-2</v>
      </c>
      <c r="R49" s="2">
        <v>5.2624320000000009E-2</v>
      </c>
      <c r="S49" s="2">
        <v>5.1982560000000004E-2</v>
      </c>
      <c r="T49" s="2">
        <v>5.3693920000000006E-2</v>
      </c>
      <c r="U49" s="2">
        <v>5.1768640000000005E-2</v>
      </c>
      <c r="V49" s="2">
        <v>5.3052160000000001E-2</v>
      </c>
    </row>
    <row r="50" spans="1:22" x14ac:dyDescent="0.2">
      <c r="A50" s="6" t="s">
        <v>13</v>
      </c>
      <c r="B50" s="2">
        <v>3.5697339999999994E-2</v>
      </c>
      <c r="C50" s="2">
        <v>3.3862429999999999E-2</v>
      </c>
      <c r="D50" s="2">
        <v>3.4029240000000002E-2</v>
      </c>
      <c r="E50" s="2">
        <v>3.5196909999999998E-2</v>
      </c>
      <c r="F50" s="2">
        <v>3.4863289999999998E-2</v>
      </c>
      <c r="G50" s="2">
        <v>3.5864149999999997E-2</v>
      </c>
      <c r="H50" s="2">
        <v>3.736544E-2</v>
      </c>
      <c r="I50" s="2">
        <v>3.4863289999999998E-2</v>
      </c>
      <c r="J50" s="2">
        <v>3.5363720000000001E-2</v>
      </c>
      <c r="K50" s="2">
        <v>3.5697339999999994E-2</v>
      </c>
      <c r="L50" s="2">
        <v>3.3028380000000003E-2</v>
      </c>
      <c r="M50" s="2">
        <v>3.5697339999999994E-2</v>
      </c>
      <c r="N50" s="2">
        <v>3.4863289999999998E-2</v>
      </c>
      <c r="O50" s="2">
        <v>3.4696479999999995E-2</v>
      </c>
      <c r="P50" s="2">
        <v>3.4362860000000002E-2</v>
      </c>
      <c r="Q50" s="2">
        <v>3.4362860000000002E-2</v>
      </c>
      <c r="R50" s="2">
        <v>3.5030100000000002E-2</v>
      </c>
      <c r="S50" s="2">
        <v>3.3695619999999996E-2</v>
      </c>
      <c r="T50" s="2">
        <v>3.3361999999999996E-2</v>
      </c>
      <c r="U50" s="2">
        <v>3.4696479999999995E-2</v>
      </c>
      <c r="V50" s="2">
        <v>3.4029240000000002E-2</v>
      </c>
    </row>
    <row r="51" spans="1:22" x14ac:dyDescent="0.2">
      <c r="A51" s="6" t="s">
        <v>14</v>
      </c>
      <c r="B51" s="2">
        <v>3.2499399999999998E-2</v>
      </c>
      <c r="C51" s="2">
        <v>3.117675E-2</v>
      </c>
      <c r="D51" s="2">
        <v>3.2121500000000004E-2</v>
      </c>
      <c r="E51" s="2">
        <v>3.2499399999999998E-2</v>
      </c>
      <c r="F51" s="2">
        <v>3.3822049999999999E-2</v>
      </c>
      <c r="G51" s="2">
        <v>3.3633099999999999E-2</v>
      </c>
      <c r="H51" s="2">
        <v>3.2877299999999998E-2</v>
      </c>
      <c r="I51" s="2">
        <v>3.43889E-2</v>
      </c>
      <c r="J51" s="2">
        <v>3.3444149999999999E-2</v>
      </c>
      <c r="K51" s="2">
        <v>3.2688349999999998E-2</v>
      </c>
      <c r="L51" s="2">
        <v>3.2310449999999998E-2</v>
      </c>
      <c r="M51" s="2">
        <v>3.43889E-2</v>
      </c>
      <c r="N51" s="2">
        <v>3.5144699999999994E-2</v>
      </c>
      <c r="O51" s="2">
        <v>3.457785E-2</v>
      </c>
      <c r="P51" s="2">
        <v>3.3255199999999999E-2</v>
      </c>
      <c r="Q51" s="2">
        <v>3.3066250000000005E-2</v>
      </c>
      <c r="R51" s="2">
        <v>3.43889E-2</v>
      </c>
      <c r="S51" s="2">
        <v>3.419995E-2</v>
      </c>
      <c r="T51" s="2">
        <v>3.117675E-2</v>
      </c>
      <c r="U51" s="2">
        <v>3.2310449999999998E-2</v>
      </c>
      <c r="V51" s="2">
        <v>3.3633099999999999E-2</v>
      </c>
    </row>
    <row r="52" spans="1:22" x14ac:dyDescent="0.2">
      <c r="A52" s="6" t="s">
        <v>15</v>
      </c>
      <c r="B52" s="2">
        <v>3.0691500000000004E-2</v>
      </c>
      <c r="C52" s="2">
        <v>2.8791549999999999E-2</v>
      </c>
      <c r="D52" s="2">
        <v>2.9960750000000001E-2</v>
      </c>
      <c r="E52" s="2">
        <v>2.7914649999999999E-2</v>
      </c>
      <c r="F52" s="2">
        <v>2.9960750000000001E-2</v>
      </c>
      <c r="G52" s="2">
        <v>2.9668449999999999E-2</v>
      </c>
      <c r="H52" s="2">
        <v>3.0106900000000002E-2</v>
      </c>
      <c r="I52" s="2">
        <v>2.8791549999999999E-2</v>
      </c>
      <c r="J52" s="2">
        <v>2.937615E-2</v>
      </c>
      <c r="K52" s="2">
        <v>2.8791549999999999E-2</v>
      </c>
      <c r="L52" s="2">
        <v>2.7914649999999999E-2</v>
      </c>
      <c r="M52" s="2">
        <v>2.7914649999999999E-2</v>
      </c>
      <c r="N52" s="2">
        <v>2.7476200000000003E-2</v>
      </c>
      <c r="O52" s="2">
        <v>2.7183899999999997E-2</v>
      </c>
      <c r="P52" s="2">
        <v>2.762235E-2</v>
      </c>
      <c r="Q52" s="2">
        <v>2.7914649999999999E-2</v>
      </c>
      <c r="R52" s="2">
        <v>2.8060799999999997E-2</v>
      </c>
      <c r="S52" s="2">
        <v>2.7914649999999999E-2</v>
      </c>
      <c r="T52" s="2">
        <v>2.762235E-2</v>
      </c>
      <c r="U52" s="2">
        <v>2.8060799999999997E-2</v>
      </c>
      <c r="V52" s="2">
        <v>2.8206950000000001E-2</v>
      </c>
    </row>
    <row r="53" spans="1:22" x14ac:dyDescent="0.2">
      <c r="A53" s="6" t="s">
        <v>16</v>
      </c>
      <c r="B53" s="2">
        <v>7.9634349999999993E-2</v>
      </c>
      <c r="C53" s="2">
        <v>8.426575E-2</v>
      </c>
      <c r="D53" s="2">
        <v>7.9505699999999999E-2</v>
      </c>
      <c r="E53" s="2">
        <v>8.6195500000000008E-2</v>
      </c>
      <c r="F53" s="2">
        <v>8.0020300000000003E-2</v>
      </c>
      <c r="G53" s="2">
        <v>7.8219200000000003E-2</v>
      </c>
      <c r="H53" s="2">
        <v>8.2207349999999998E-2</v>
      </c>
      <c r="I53" s="2">
        <v>7.8862450000000001E-2</v>
      </c>
      <c r="J53" s="2">
        <v>8.2078699999999991E-2</v>
      </c>
      <c r="K53" s="2">
        <v>8.5166299999999986E-2</v>
      </c>
      <c r="L53" s="2">
        <v>7.8090549999999995E-2</v>
      </c>
      <c r="M53" s="2">
        <v>8.0920849999999989E-2</v>
      </c>
      <c r="N53" s="2">
        <v>7.8991100000000009E-2</v>
      </c>
      <c r="O53" s="2">
        <v>8.9411750000000012E-2</v>
      </c>
      <c r="P53" s="2">
        <v>7.7318650000000003E-2</v>
      </c>
      <c r="Q53" s="2">
        <v>7.9119750000000003E-2</v>
      </c>
      <c r="R53" s="2">
        <v>7.9248399999999997E-2</v>
      </c>
      <c r="S53" s="2">
        <v>7.5774850000000005E-2</v>
      </c>
      <c r="T53" s="2">
        <v>7.5903499999999999E-2</v>
      </c>
      <c r="U53" s="2">
        <v>8.0277599999999991E-2</v>
      </c>
      <c r="V53" s="2">
        <v>8.0020300000000003E-2</v>
      </c>
    </row>
    <row r="54" spans="1:22" x14ac:dyDescent="0.2">
      <c r="A54" s="6" t="s">
        <v>17</v>
      </c>
      <c r="B54" s="2">
        <v>6.8046239999999994E-2</v>
      </c>
      <c r="C54" s="2">
        <v>6.313967999999999E-2</v>
      </c>
      <c r="D54" s="2">
        <v>6.4818239999999999E-2</v>
      </c>
      <c r="E54" s="2">
        <v>6.7400639999999998E-2</v>
      </c>
      <c r="F54" s="2">
        <v>7.1661599999999992E-2</v>
      </c>
      <c r="G54" s="2">
        <v>7.0112159999999993E-2</v>
      </c>
      <c r="H54" s="2">
        <v>7.0112159999999993E-2</v>
      </c>
      <c r="I54" s="2">
        <v>7.0499519999999996E-2</v>
      </c>
      <c r="J54" s="2">
        <v>6.882096E-2</v>
      </c>
      <c r="K54" s="2">
        <v>6.6367679999999998E-2</v>
      </c>
      <c r="L54" s="2">
        <v>6.5334719999999999E-2</v>
      </c>
      <c r="M54" s="2">
        <v>7.0757760000000003E-2</v>
      </c>
      <c r="N54" s="2">
        <v>6.6625919999999991E-2</v>
      </c>
      <c r="O54" s="2">
        <v>6.8433599999999997E-2</v>
      </c>
      <c r="P54" s="2">
        <v>6.7787999999999987E-2</v>
      </c>
      <c r="Q54" s="2">
        <v>6.8562719999999994E-2</v>
      </c>
      <c r="R54" s="2">
        <v>6.6884159999999998E-2</v>
      </c>
      <c r="S54" s="2">
        <v>6.7658880000000005E-2</v>
      </c>
      <c r="T54" s="2">
        <v>6.8433599999999997E-2</v>
      </c>
      <c r="U54" s="2">
        <v>6.6755040000000002E-2</v>
      </c>
      <c r="V54" s="2">
        <v>6.6755040000000002E-2</v>
      </c>
    </row>
    <row r="55" spans="1:22" x14ac:dyDescent="0.2">
      <c r="A55" s="6" t="s">
        <v>18</v>
      </c>
      <c r="B55" s="2">
        <v>5.0906739999999999E-2</v>
      </c>
      <c r="C55" s="2">
        <v>5.2067479999999992E-2</v>
      </c>
      <c r="D55" s="2">
        <v>4.9082719999999996E-2</v>
      </c>
      <c r="E55" s="2">
        <v>5.5052239999999995E-2</v>
      </c>
      <c r="F55" s="2">
        <v>5.5052239999999995E-2</v>
      </c>
      <c r="G55" s="2">
        <v>5.0740919999999995E-2</v>
      </c>
      <c r="H55" s="2">
        <v>5.1901660000000002E-2</v>
      </c>
      <c r="I55" s="2">
        <v>5.9031919999999995E-2</v>
      </c>
      <c r="J55" s="2">
        <v>5.3725679999999991E-2</v>
      </c>
      <c r="K55" s="2">
        <v>5.1901660000000002E-2</v>
      </c>
      <c r="L55" s="2">
        <v>5.969519999999999E-2</v>
      </c>
      <c r="M55" s="2">
        <v>4.6097959999999993E-2</v>
      </c>
      <c r="N55" s="2">
        <v>5.0575099999999998E-2</v>
      </c>
      <c r="O55" s="2">
        <v>4.9911819999999996E-2</v>
      </c>
      <c r="P55" s="2">
        <v>4.9745999999999992E-2</v>
      </c>
      <c r="Q55" s="2">
        <v>5.2564939999999997E-2</v>
      </c>
      <c r="R55" s="2">
        <v>5.2896579999999992E-2</v>
      </c>
      <c r="S55" s="2">
        <v>5.3228219999999993E-2</v>
      </c>
      <c r="T55" s="2">
        <v>5.8700280000000001E-2</v>
      </c>
      <c r="U55" s="2">
        <v>4.9911819999999996E-2</v>
      </c>
      <c r="V55" s="2">
        <v>5.3228219999999993E-2</v>
      </c>
    </row>
    <row r="56" spans="1:22" x14ac:dyDescent="0.2">
      <c r="A56" s="6" t="s">
        <v>19</v>
      </c>
      <c r="B56" s="2">
        <v>2.7424319999999999E-2</v>
      </c>
      <c r="C56" s="2">
        <v>2.2806959999999998E-2</v>
      </c>
      <c r="D56" s="2">
        <v>2.5325520000000001E-2</v>
      </c>
      <c r="E56" s="2">
        <v>2.5045679999999997E-2</v>
      </c>
      <c r="F56" s="2">
        <v>2.3786400000000003E-2</v>
      </c>
      <c r="G56" s="2">
        <v>2.7424319999999999E-2</v>
      </c>
      <c r="H56" s="2">
        <v>2.8263839999999998E-2</v>
      </c>
      <c r="I56" s="2">
        <v>2.2107360000000003E-2</v>
      </c>
      <c r="J56" s="2">
        <v>2.6304960000000002E-2</v>
      </c>
      <c r="K56" s="2">
        <v>2.6304960000000002E-2</v>
      </c>
      <c r="L56" s="2">
        <v>2.1687600000000001E-2</v>
      </c>
      <c r="M56" s="2">
        <v>2.8403759999999997E-2</v>
      </c>
      <c r="N56" s="2">
        <v>2.7424319999999999E-2</v>
      </c>
      <c r="O56" s="2">
        <v>2.3926320000000001E-2</v>
      </c>
      <c r="P56" s="2">
        <v>2.8543680000000002E-2</v>
      </c>
      <c r="Q56" s="2">
        <v>2.6304960000000002E-2</v>
      </c>
      <c r="R56" s="2">
        <v>2.6724719999999997E-2</v>
      </c>
      <c r="S56" s="2">
        <v>2.5885199999999997E-2</v>
      </c>
      <c r="T56" s="2">
        <v>2.2107360000000003E-2</v>
      </c>
      <c r="U56" s="2">
        <v>2.784408E-2</v>
      </c>
      <c r="V56" s="2">
        <v>2.4625920000000003E-2</v>
      </c>
    </row>
    <row r="57" spans="1:22" x14ac:dyDescent="0.2">
      <c r="A57" s="6" t="s">
        <v>20</v>
      </c>
      <c r="B57" s="2">
        <v>3.3700000000000001E-2</v>
      </c>
      <c r="C57" s="2">
        <v>3.6935200000000001E-2</v>
      </c>
      <c r="D57" s="2">
        <v>3.4239199999999997E-2</v>
      </c>
      <c r="E57" s="2">
        <v>3.6800400000000004E-2</v>
      </c>
      <c r="F57" s="2">
        <v>3.8283200000000003E-2</v>
      </c>
      <c r="G57" s="2">
        <v>3.7339600000000001E-2</v>
      </c>
      <c r="H57" s="2">
        <v>3.9631199999999998E-2</v>
      </c>
      <c r="I57" s="2">
        <v>3.3834800000000005E-2</v>
      </c>
      <c r="J57" s="2">
        <v>3.6530800000000002E-2</v>
      </c>
      <c r="K57" s="2">
        <v>3.7339600000000001E-2</v>
      </c>
      <c r="L57" s="2">
        <v>0</v>
      </c>
      <c r="M57" s="2">
        <v>3.6396000000000005E-2</v>
      </c>
      <c r="N57" s="2">
        <v>3.7070000000000006E-2</v>
      </c>
      <c r="O57" s="2">
        <v>3.5048000000000003E-2</v>
      </c>
      <c r="P57" s="2">
        <v>3.4239199999999997E-2</v>
      </c>
      <c r="Q57" s="2">
        <v>3.6800400000000004E-2</v>
      </c>
      <c r="R57" s="2">
        <v>3.8148399999999999E-2</v>
      </c>
      <c r="S57" s="2">
        <v>3.6530800000000002E-2</v>
      </c>
      <c r="T57" s="2">
        <v>0</v>
      </c>
      <c r="U57" s="2">
        <v>3.62612E-2</v>
      </c>
      <c r="V57" s="2">
        <v>3.7474399999999998E-2</v>
      </c>
    </row>
    <row r="58" spans="1:22" x14ac:dyDescent="0.2">
      <c r="A58" s="6" t="s">
        <v>21</v>
      </c>
      <c r="B58" s="2">
        <v>2.1200959999999998E-2</v>
      </c>
      <c r="C58" s="2">
        <v>1.9273599999999998E-2</v>
      </c>
      <c r="D58" s="2">
        <v>1.9514519999999997E-2</v>
      </c>
      <c r="E58" s="2">
        <v>0</v>
      </c>
      <c r="F58" s="2">
        <v>1.9996359999999998E-2</v>
      </c>
      <c r="G58" s="2">
        <v>0</v>
      </c>
      <c r="H58" s="2">
        <v>1.9634979999999996E-2</v>
      </c>
      <c r="I58" s="2">
        <v>0</v>
      </c>
      <c r="J58" s="2">
        <v>1.9875899999999998E-2</v>
      </c>
      <c r="K58" s="2">
        <v>2.0719119999999997E-2</v>
      </c>
      <c r="L58" s="2">
        <v>2.0116819999999997E-2</v>
      </c>
      <c r="M58" s="2">
        <v>1.9875899999999998E-2</v>
      </c>
      <c r="N58" s="2">
        <v>1.9755439999999999E-2</v>
      </c>
      <c r="O58" s="2">
        <v>2.0237279999999996E-2</v>
      </c>
      <c r="P58" s="2">
        <v>2.0478199999999998E-2</v>
      </c>
      <c r="Q58" s="2">
        <v>2.0357739999999996E-2</v>
      </c>
      <c r="R58" s="2">
        <v>0</v>
      </c>
      <c r="S58" s="2">
        <v>0</v>
      </c>
      <c r="T58" s="2">
        <v>1.9996359999999998E-2</v>
      </c>
      <c r="U58" s="2">
        <v>2.0116819999999997E-2</v>
      </c>
      <c r="V58" s="2">
        <v>1.903268E-2</v>
      </c>
    </row>
    <row r="59" spans="1:22" x14ac:dyDescent="0.2">
      <c r="A59" s="6" t="s">
        <v>22</v>
      </c>
      <c r="B59" s="2">
        <v>4.7436119999999998E-2</v>
      </c>
      <c r="C59" s="2">
        <v>4.3082080000000002E-2</v>
      </c>
      <c r="D59" s="2">
        <v>4.4915359999999994E-2</v>
      </c>
      <c r="E59" s="2">
        <v>4.5144519999999994E-2</v>
      </c>
      <c r="F59" s="2">
        <v>4.3082080000000002E-2</v>
      </c>
      <c r="G59" s="2">
        <v>4.5144519999999994E-2</v>
      </c>
      <c r="H59" s="2">
        <v>4.4227879999999997E-2</v>
      </c>
      <c r="I59" s="2">
        <v>4.2394599999999998E-2</v>
      </c>
      <c r="J59" s="2">
        <v>4.5602839999999999E-2</v>
      </c>
      <c r="K59" s="2">
        <v>5.0186039999999994E-2</v>
      </c>
      <c r="L59" s="2">
        <v>3.826972E-2</v>
      </c>
      <c r="M59" s="2">
        <v>4.2852920000000003E-2</v>
      </c>
      <c r="N59" s="2">
        <v>4.7436119999999998E-2</v>
      </c>
      <c r="O59" s="2">
        <v>5.0644359999999999E-2</v>
      </c>
      <c r="P59" s="2">
        <v>4.4457039999999996E-2</v>
      </c>
      <c r="Q59" s="2">
        <v>4.2394599999999998E-2</v>
      </c>
      <c r="R59" s="2">
        <v>4.7665279999999997E-2</v>
      </c>
      <c r="S59" s="2">
        <v>4.2852920000000003E-2</v>
      </c>
      <c r="T59" s="2">
        <v>4.6748640000000001E-2</v>
      </c>
      <c r="U59" s="2">
        <v>4.3311240000000001E-2</v>
      </c>
      <c r="V59" s="2">
        <v>3.9415519999999996E-2</v>
      </c>
    </row>
    <row r="60" spans="1:22" x14ac:dyDescent="0.2">
      <c r="A60" s="6" t="s">
        <v>23</v>
      </c>
      <c r="B60" s="2">
        <v>0</v>
      </c>
      <c r="C60" s="2">
        <v>0</v>
      </c>
      <c r="D60" s="2">
        <v>8.5511999999999991E-2</v>
      </c>
      <c r="E60" s="2">
        <v>8.8693250000000001E-2</v>
      </c>
      <c r="F60" s="2">
        <v>0</v>
      </c>
      <c r="G60" s="2">
        <v>8.8184249999999992E-2</v>
      </c>
      <c r="H60" s="2">
        <v>9.1747249999999989E-2</v>
      </c>
      <c r="I60" s="2">
        <v>0</v>
      </c>
      <c r="J60" s="2">
        <v>0</v>
      </c>
      <c r="K60" s="2">
        <v>9.2765250000000007E-2</v>
      </c>
      <c r="L60" s="2">
        <v>0</v>
      </c>
      <c r="M60" s="2">
        <v>8.8820499999999997E-2</v>
      </c>
      <c r="N60" s="2">
        <v>9.0347499999999983E-2</v>
      </c>
      <c r="O60" s="2">
        <v>0</v>
      </c>
      <c r="P60" s="2">
        <v>9.2001750000000007E-2</v>
      </c>
      <c r="Q60" s="2">
        <v>0</v>
      </c>
      <c r="R60" s="2">
        <v>0</v>
      </c>
      <c r="S60" s="2">
        <v>0</v>
      </c>
      <c r="T60" s="2">
        <v>8.8311500000000001E-2</v>
      </c>
      <c r="U60" s="2">
        <v>0</v>
      </c>
      <c r="V60" s="2">
        <v>0</v>
      </c>
    </row>
    <row r="61" spans="1:22" x14ac:dyDescent="0.2">
      <c r="A61" s="6" t="s">
        <v>24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6" t="s">
        <v>25</v>
      </c>
      <c r="B62" s="2">
        <v>0</v>
      </c>
      <c r="C62" s="2">
        <v>0</v>
      </c>
      <c r="D62" s="2">
        <v>0</v>
      </c>
      <c r="E62" s="2">
        <v>7.8578700000000001E-2</v>
      </c>
      <c r="F62" s="2">
        <v>0</v>
      </c>
      <c r="G62" s="2">
        <v>0</v>
      </c>
      <c r="H62" s="2">
        <v>7.718005E-2</v>
      </c>
      <c r="I62" s="2">
        <v>7.7561500000000005E-2</v>
      </c>
      <c r="J62" s="2">
        <v>0</v>
      </c>
      <c r="K62" s="2">
        <v>7.8960150000000007E-2</v>
      </c>
      <c r="L62" s="2">
        <v>7.6289999999999997E-2</v>
      </c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6" t="s">
        <v>26</v>
      </c>
      <c r="B63" s="2">
        <v>0</v>
      </c>
      <c r="C63" s="2">
        <v>0</v>
      </c>
      <c r="D63" s="2">
        <v>0</v>
      </c>
      <c r="E63" s="2">
        <v>5.6383250000000003E-2</v>
      </c>
      <c r="F63" s="2">
        <v>5.6829850000000001E-2</v>
      </c>
      <c r="G63" s="2">
        <v>5.7946350000000008E-2</v>
      </c>
      <c r="H63" s="2">
        <v>6.0402650000000002E-2</v>
      </c>
      <c r="I63" s="2">
        <v>0</v>
      </c>
      <c r="J63" s="2">
        <v>5.7834700000000003E-2</v>
      </c>
      <c r="K63" s="2">
        <v>5.8504600000000004E-2</v>
      </c>
      <c r="L63" s="2">
        <v>0</v>
      </c>
      <c r="M63" s="2">
        <v>6.1184200000000001E-2</v>
      </c>
      <c r="N63" s="2">
        <v>5.7946350000000008E-2</v>
      </c>
      <c r="O63" s="2">
        <v>5.9174499999999998E-2</v>
      </c>
      <c r="P63" s="2">
        <v>5.9844400000000006E-2</v>
      </c>
      <c r="Q63" s="2">
        <v>0</v>
      </c>
      <c r="R63" s="2">
        <v>5.7723050000000005E-2</v>
      </c>
      <c r="S63" s="2">
        <v>0</v>
      </c>
      <c r="T63" s="2">
        <v>0</v>
      </c>
      <c r="U63" s="2">
        <v>6.05143E-2</v>
      </c>
      <c r="V63" s="2">
        <v>5.6048300000000002E-2</v>
      </c>
    </row>
    <row r="64" spans="1:22" x14ac:dyDescent="0.2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7" t="s">
        <v>51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6" t="s">
        <v>12</v>
      </c>
      <c r="B66" s="2">
        <v>0.50420944000000001</v>
      </c>
      <c r="C66" s="2">
        <v>0.5044233600000001</v>
      </c>
      <c r="D66" s="2">
        <v>0.48730976000000004</v>
      </c>
      <c r="E66" s="2">
        <v>0.77759920000000005</v>
      </c>
      <c r="F66" s="2">
        <v>0.63170576000000012</v>
      </c>
      <c r="G66" s="2">
        <v>0.61352256000000005</v>
      </c>
      <c r="H66" s="2">
        <v>0.60860239999999999</v>
      </c>
      <c r="I66" s="2">
        <v>0.64946112</v>
      </c>
      <c r="J66" s="2">
        <v>0.62058192000000012</v>
      </c>
      <c r="K66" s="2">
        <v>0.62015408000000005</v>
      </c>
      <c r="L66" s="2">
        <v>0.65780400000000006</v>
      </c>
      <c r="M66" s="2">
        <v>0.71107008000000005</v>
      </c>
      <c r="N66" s="2">
        <v>0.7382379200000001</v>
      </c>
      <c r="O66" s="2">
        <v>0.74166064000000009</v>
      </c>
      <c r="P66" s="2">
        <v>0.73460128000000002</v>
      </c>
      <c r="Q66" s="2">
        <v>0.77011200000000002</v>
      </c>
      <c r="R66" s="2">
        <v>0.75577936000000012</v>
      </c>
      <c r="S66" s="2">
        <v>0.76947024000000008</v>
      </c>
      <c r="T66" s="2">
        <v>0.80605056000000008</v>
      </c>
      <c r="U66" s="2">
        <v>0.73353168000000002</v>
      </c>
      <c r="V66" s="2">
        <v>0.77032592</v>
      </c>
    </row>
    <row r="67" spans="1:22" x14ac:dyDescent="0.2">
      <c r="A67" s="6" t="s">
        <v>13</v>
      </c>
      <c r="B67" s="2">
        <v>6.5222710000000003E-2</v>
      </c>
      <c r="C67" s="2">
        <v>4.6206369999999997E-2</v>
      </c>
      <c r="D67" s="2">
        <v>6.2887369999999998E-2</v>
      </c>
      <c r="E67" s="2">
        <v>5.8717119999999998E-2</v>
      </c>
      <c r="F67" s="2">
        <v>5.8049879999999991E-2</v>
      </c>
      <c r="G67" s="2">
        <v>6.8225289999999994E-2</v>
      </c>
      <c r="H67" s="2">
        <v>7.5898549999999995E-2</v>
      </c>
      <c r="I67" s="2">
        <v>4.5372319999999994E-2</v>
      </c>
      <c r="J67" s="2">
        <v>5.8883929999999994E-2</v>
      </c>
      <c r="K67" s="2">
        <v>6.3220990000000005E-2</v>
      </c>
      <c r="L67" s="2">
        <v>4.0368019999999998E-2</v>
      </c>
      <c r="M67" s="2">
        <v>9.3580409999999989E-2</v>
      </c>
      <c r="N67" s="2">
        <v>7.9568369999999999E-2</v>
      </c>
      <c r="O67" s="2">
        <v>7.4564069999999996E-2</v>
      </c>
      <c r="P67" s="2">
        <v>7.7066219999999991E-2</v>
      </c>
      <c r="Q67" s="2">
        <v>5.7049019999999999E-2</v>
      </c>
      <c r="R67" s="2">
        <v>6.3387799999999994E-2</v>
      </c>
      <c r="S67" s="2">
        <v>5.50473E-2</v>
      </c>
      <c r="T67" s="2">
        <v>4.120207E-2</v>
      </c>
      <c r="U67" s="2">
        <v>7.3229589999999997E-2</v>
      </c>
      <c r="V67" s="2">
        <v>5.50473E-2</v>
      </c>
    </row>
    <row r="68" spans="1:22" x14ac:dyDescent="0.2">
      <c r="A68" s="6" t="s">
        <v>14</v>
      </c>
      <c r="B68" s="2">
        <v>0.10845729999999999</v>
      </c>
      <c r="C68" s="2">
        <v>8.2004300000000002E-2</v>
      </c>
      <c r="D68" s="2">
        <v>0.1031667</v>
      </c>
      <c r="E68" s="2">
        <v>0.11733795</v>
      </c>
      <c r="F68" s="2">
        <v>0.1160153</v>
      </c>
      <c r="G68" s="2">
        <v>0.1281081</v>
      </c>
      <c r="H68" s="2">
        <v>0.1288639</v>
      </c>
      <c r="I68" s="2">
        <v>0.10222195000000001</v>
      </c>
      <c r="J68" s="2">
        <v>0.10826834999999999</v>
      </c>
      <c r="K68" s="2">
        <v>0.11374789999999999</v>
      </c>
      <c r="L68" s="2">
        <v>8.1248499999999987E-2</v>
      </c>
      <c r="M68" s="2">
        <v>0.13793349999999999</v>
      </c>
      <c r="N68" s="2">
        <v>0.12149484999999999</v>
      </c>
      <c r="O68" s="2">
        <v>0.11337</v>
      </c>
      <c r="P68" s="2">
        <v>0.11242524999999999</v>
      </c>
      <c r="Q68" s="2">
        <v>0.11204734999999999</v>
      </c>
      <c r="R68" s="2">
        <v>0.12262855</v>
      </c>
      <c r="S68" s="2">
        <v>0.10902415</v>
      </c>
      <c r="T68" s="2">
        <v>8.1059549999999994E-2</v>
      </c>
      <c r="U68" s="2">
        <v>0.1118584</v>
      </c>
      <c r="V68" s="2">
        <v>0.1148816</v>
      </c>
    </row>
    <row r="69" spans="1:22" x14ac:dyDescent="0.2">
      <c r="A69" s="6" t="s">
        <v>15</v>
      </c>
      <c r="B69" s="2">
        <v>3.6829800000000003E-2</v>
      </c>
      <c r="C69" s="2">
        <v>3.2299150000000006E-2</v>
      </c>
      <c r="D69" s="2">
        <v>3.5368299999999998E-2</v>
      </c>
      <c r="E69" s="2">
        <v>4.3260400000000004E-2</v>
      </c>
      <c r="F69" s="2">
        <v>4.486805E-2</v>
      </c>
      <c r="G69" s="2">
        <v>4.399115E-2</v>
      </c>
      <c r="H69" s="2">
        <v>3.5952900000000003E-2</v>
      </c>
      <c r="I69" s="2">
        <v>3.785285E-2</v>
      </c>
      <c r="J69" s="2">
        <v>3.4199100000000003E-2</v>
      </c>
      <c r="K69" s="2">
        <v>3.2883749999999996E-2</v>
      </c>
      <c r="L69" s="2">
        <v>3.4783700000000001E-2</v>
      </c>
      <c r="M69" s="2">
        <v>4.5891099999999997E-2</v>
      </c>
      <c r="N69" s="2">
        <v>3.6683650000000005E-2</v>
      </c>
      <c r="O69" s="2">
        <v>3.2153000000000001E-2</v>
      </c>
      <c r="P69" s="2">
        <v>3.2883749999999996E-2</v>
      </c>
      <c r="Q69" s="2">
        <v>3.785285E-2</v>
      </c>
      <c r="R69" s="2">
        <v>3.7122099999999998E-2</v>
      </c>
      <c r="S69" s="2">
        <v>3.8583600000000003E-2</v>
      </c>
      <c r="T69" s="2">
        <v>3.3614499999999999E-2</v>
      </c>
      <c r="U69" s="2">
        <v>3.5514449999999996E-2</v>
      </c>
      <c r="V69" s="2">
        <v>3.7268249999999996E-2</v>
      </c>
    </row>
    <row r="70" spans="1:22" x14ac:dyDescent="0.2">
      <c r="A70" s="6" t="s">
        <v>16</v>
      </c>
      <c r="B70" s="2">
        <v>0.29936854999999996</v>
      </c>
      <c r="C70" s="2">
        <v>0.36266434999999997</v>
      </c>
      <c r="D70" s="2">
        <v>0.29936854999999996</v>
      </c>
      <c r="E70" s="2">
        <v>0.25910109999999997</v>
      </c>
      <c r="F70" s="2">
        <v>0.27363854999999998</v>
      </c>
      <c r="G70" s="2">
        <v>0.2428912</v>
      </c>
      <c r="H70" s="2">
        <v>0.26489035</v>
      </c>
      <c r="I70" s="2">
        <v>0.25910109999999997</v>
      </c>
      <c r="J70" s="2">
        <v>0.29370795</v>
      </c>
      <c r="K70" s="2">
        <v>0.32728560000000001</v>
      </c>
      <c r="L70" s="2">
        <v>0.26334655000000001</v>
      </c>
      <c r="M70" s="2">
        <v>0.23414299999999999</v>
      </c>
      <c r="N70" s="2">
        <v>0.28071430000000003</v>
      </c>
      <c r="O70" s="2">
        <v>0.33667704999999998</v>
      </c>
      <c r="P70" s="2">
        <v>0.23980360000000001</v>
      </c>
      <c r="Q70" s="2">
        <v>0.23452894999999999</v>
      </c>
      <c r="R70" s="2">
        <v>0.23761655000000001</v>
      </c>
      <c r="S70" s="2">
        <v>0.23530085000000001</v>
      </c>
      <c r="T70" s="2">
        <v>0.24186199999999999</v>
      </c>
      <c r="U70" s="2">
        <v>0.2729953</v>
      </c>
      <c r="V70" s="2">
        <v>0.27235205000000001</v>
      </c>
    </row>
    <row r="71" spans="1:22" x14ac:dyDescent="0.2">
      <c r="A71" s="6" t="s">
        <v>17</v>
      </c>
      <c r="B71" s="2">
        <v>6.9079199999999993E-2</v>
      </c>
      <c r="C71" s="2">
        <v>6.6238559999999988E-2</v>
      </c>
      <c r="D71" s="2">
        <v>6.4818239999999999E-2</v>
      </c>
      <c r="E71" s="2">
        <v>6.6496799999999995E-2</v>
      </c>
      <c r="F71" s="2">
        <v>6.8304480000000001E-2</v>
      </c>
      <c r="G71" s="2">
        <v>6.5592959999999992E-2</v>
      </c>
      <c r="H71" s="2">
        <v>6.8304480000000001E-2</v>
      </c>
      <c r="I71" s="2">
        <v>6.7917119999999997E-2</v>
      </c>
      <c r="J71" s="2">
        <v>6.7271520000000001E-2</v>
      </c>
      <c r="K71" s="2">
        <v>6.9208320000000004E-2</v>
      </c>
      <c r="L71" s="2">
        <v>6.2364959999999997E-2</v>
      </c>
      <c r="M71" s="2">
        <v>6.7400639999999998E-2</v>
      </c>
      <c r="N71" s="2">
        <v>6.5463839999999995E-2</v>
      </c>
      <c r="O71" s="2">
        <v>6.882096E-2</v>
      </c>
      <c r="P71" s="2">
        <v>6.3914399999999996E-2</v>
      </c>
      <c r="Q71" s="2">
        <v>6.5205600000000002E-2</v>
      </c>
      <c r="R71" s="2">
        <v>6.4818239999999999E-2</v>
      </c>
      <c r="S71" s="2">
        <v>6.3527039999999993E-2</v>
      </c>
      <c r="T71" s="2">
        <v>6.32688E-2</v>
      </c>
      <c r="U71" s="2">
        <v>6.7658880000000005E-2</v>
      </c>
      <c r="V71" s="2">
        <v>6.5463839999999995E-2</v>
      </c>
    </row>
    <row r="72" spans="1:22" x14ac:dyDescent="0.2">
      <c r="A72" s="6" t="s">
        <v>18</v>
      </c>
      <c r="B72" s="2">
        <v>0.24773508</v>
      </c>
      <c r="C72" s="2">
        <v>0.27410045999999999</v>
      </c>
      <c r="D72" s="2">
        <v>0.24425285999999996</v>
      </c>
      <c r="E72" s="2">
        <v>0.32152497999999996</v>
      </c>
      <c r="F72" s="2">
        <v>0.323349</v>
      </c>
      <c r="G72" s="2">
        <v>0.28338637999999999</v>
      </c>
      <c r="H72" s="2">
        <v>0.26614109999999996</v>
      </c>
      <c r="I72" s="2">
        <v>0.35701045999999997</v>
      </c>
      <c r="J72" s="2">
        <v>0.29615451999999998</v>
      </c>
      <c r="K72" s="2">
        <v>0.28156236000000001</v>
      </c>
      <c r="L72" s="2">
        <v>0.36762294000000001</v>
      </c>
      <c r="M72" s="2">
        <v>0.23563022</v>
      </c>
      <c r="N72" s="2">
        <v>0.25619189999999997</v>
      </c>
      <c r="O72" s="2">
        <v>0.27211061999999997</v>
      </c>
      <c r="P72" s="2">
        <v>0.23629349999999996</v>
      </c>
      <c r="Q72" s="2">
        <v>0.28603949999999995</v>
      </c>
      <c r="R72" s="2">
        <v>0.26879421999999997</v>
      </c>
      <c r="S72" s="2">
        <v>0.29383303999999999</v>
      </c>
      <c r="T72" s="2">
        <v>0.33794116000000002</v>
      </c>
      <c r="U72" s="2">
        <v>0.24806671999999999</v>
      </c>
      <c r="V72" s="2">
        <v>0.29665197999999998</v>
      </c>
    </row>
    <row r="73" spans="1:22" x14ac:dyDescent="0.2">
      <c r="A73" s="6" t="s">
        <v>19</v>
      </c>
      <c r="B73" s="2">
        <v>0.18007704000000002</v>
      </c>
      <c r="C73" s="2">
        <v>0.10354079999999999</v>
      </c>
      <c r="D73" s="2">
        <v>0.16748424000000001</v>
      </c>
      <c r="E73" s="2">
        <v>0.14327808</v>
      </c>
      <c r="F73" s="2">
        <v>0.13992000000000002</v>
      </c>
      <c r="G73" s="2">
        <v>0.21687599999999999</v>
      </c>
      <c r="H73" s="2">
        <v>0.23730432000000001</v>
      </c>
      <c r="I73" s="2">
        <v>0.1105368</v>
      </c>
      <c r="J73" s="2">
        <v>0.18469440000000001</v>
      </c>
      <c r="K73" s="2">
        <v>0.17448024000000001</v>
      </c>
      <c r="L73" s="2">
        <v>8.5910880000000009E-2</v>
      </c>
      <c r="M73" s="2">
        <v>0.23982287999999999</v>
      </c>
      <c r="N73" s="2">
        <v>0.19197023999999999</v>
      </c>
      <c r="O73" s="2">
        <v>0.13894055999999999</v>
      </c>
      <c r="P73" s="2">
        <v>0.25829231999999996</v>
      </c>
      <c r="Q73" s="2">
        <v>0.18287544000000003</v>
      </c>
      <c r="R73" s="2">
        <v>0.20344368000000002</v>
      </c>
      <c r="S73" s="2">
        <v>0.167904</v>
      </c>
      <c r="T73" s="2">
        <v>9.6824640000000003E-2</v>
      </c>
      <c r="U73" s="2">
        <v>0.22387200000000002</v>
      </c>
      <c r="V73" s="2">
        <v>0.14047968</v>
      </c>
    </row>
    <row r="74" spans="1:22" x14ac:dyDescent="0.2">
      <c r="A74" s="6" t="s">
        <v>20</v>
      </c>
      <c r="B74" s="2">
        <v>3.2217200000000001E-2</v>
      </c>
      <c r="C74" s="2">
        <v>3.1004E-2</v>
      </c>
      <c r="D74" s="2">
        <v>3.04648E-2</v>
      </c>
      <c r="E74" s="2">
        <v>3.2621600000000001E-2</v>
      </c>
      <c r="F74" s="2">
        <v>3.2082400000000004E-2</v>
      </c>
      <c r="G74" s="2">
        <v>3.3700000000000001E-2</v>
      </c>
      <c r="H74" s="2">
        <v>3.4508800000000006E-2</v>
      </c>
      <c r="I74" s="2">
        <v>2.9386400000000003E-2</v>
      </c>
      <c r="J74" s="2">
        <v>3.0599600000000005E-2</v>
      </c>
      <c r="K74" s="2">
        <v>3.3565200000000003E-2</v>
      </c>
      <c r="L74" s="2">
        <v>0</v>
      </c>
      <c r="M74" s="2">
        <v>3.5182800000000007E-2</v>
      </c>
      <c r="N74" s="2">
        <v>3.5722000000000004E-2</v>
      </c>
      <c r="O74" s="2">
        <v>3.5182800000000007E-2</v>
      </c>
      <c r="P74" s="2">
        <v>3.3295600000000002E-2</v>
      </c>
      <c r="Q74" s="2">
        <v>3.1138800000000001E-2</v>
      </c>
      <c r="R74" s="2">
        <v>3.4778400000000001E-2</v>
      </c>
      <c r="S74" s="2">
        <v>3.1138800000000001E-2</v>
      </c>
      <c r="T74" s="2">
        <v>0</v>
      </c>
      <c r="U74" s="2">
        <v>3.1812800000000002E-2</v>
      </c>
      <c r="V74" s="2">
        <v>3.3295600000000002E-2</v>
      </c>
    </row>
    <row r="75" spans="1:22" x14ac:dyDescent="0.2">
      <c r="A75" s="6" t="s">
        <v>21</v>
      </c>
      <c r="B75" s="2">
        <v>1.8309919999999997E-2</v>
      </c>
      <c r="C75" s="2">
        <v>1.6743939999999999E-2</v>
      </c>
      <c r="D75" s="2">
        <v>1.6984859999999997E-2</v>
      </c>
      <c r="E75" s="2">
        <v>0</v>
      </c>
      <c r="F75" s="2">
        <v>1.6984859999999997E-2</v>
      </c>
      <c r="G75" s="2">
        <v>0</v>
      </c>
      <c r="H75" s="2">
        <v>1.7587159999999998E-2</v>
      </c>
      <c r="I75" s="2">
        <v>-1.2046E-4</v>
      </c>
      <c r="J75" s="2">
        <v>1.6864399999999998E-2</v>
      </c>
      <c r="K75" s="2">
        <v>1.722578E-2</v>
      </c>
      <c r="L75" s="2">
        <v>1.7346239999999999E-2</v>
      </c>
      <c r="M75" s="2">
        <v>1.722578E-2</v>
      </c>
      <c r="N75" s="2">
        <v>1.6984859999999997E-2</v>
      </c>
      <c r="O75" s="2">
        <v>1.7948539999999999E-2</v>
      </c>
      <c r="P75" s="2">
        <v>1.7346239999999999E-2</v>
      </c>
      <c r="Q75" s="2">
        <v>1.710532E-2</v>
      </c>
      <c r="R75" s="2">
        <v>-4.8183999999999998E-4</v>
      </c>
      <c r="S75" s="2">
        <v>-2.4091999999999999E-4</v>
      </c>
      <c r="T75" s="2">
        <v>1.6984859999999997E-2</v>
      </c>
      <c r="U75" s="2">
        <v>1.710532E-2</v>
      </c>
      <c r="V75" s="2">
        <v>1.650302E-2</v>
      </c>
    </row>
    <row r="76" spans="1:22" x14ac:dyDescent="0.2">
      <c r="A76" s="6" t="s">
        <v>22</v>
      </c>
      <c r="B76" s="2">
        <v>4.7436119999999998E-2</v>
      </c>
      <c r="C76" s="2">
        <v>4.0103E-2</v>
      </c>
      <c r="D76" s="2">
        <v>3.826972E-2</v>
      </c>
      <c r="E76" s="2">
        <v>3.8957199999999997E-2</v>
      </c>
      <c r="F76" s="2">
        <v>3.826972E-2</v>
      </c>
      <c r="G76" s="2">
        <v>4.6519479999999995E-2</v>
      </c>
      <c r="H76" s="2">
        <v>4.69778E-2</v>
      </c>
      <c r="I76" s="2">
        <v>4.0561319999999998E-2</v>
      </c>
      <c r="J76" s="2">
        <v>4.1477960000000001E-2</v>
      </c>
      <c r="K76" s="2">
        <v>4.2852920000000003E-2</v>
      </c>
      <c r="L76" s="2">
        <v>3.299904E-2</v>
      </c>
      <c r="M76" s="2">
        <v>5.1560999999999996E-2</v>
      </c>
      <c r="N76" s="2">
        <v>4.1936279999999999E-2</v>
      </c>
      <c r="O76" s="2">
        <v>5.0186039999999994E-2</v>
      </c>
      <c r="P76" s="2">
        <v>4.2394599999999998E-2</v>
      </c>
      <c r="Q76" s="2">
        <v>4.2623759999999997E-2</v>
      </c>
      <c r="R76" s="2">
        <v>4.6290319999999996E-2</v>
      </c>
      <c r="S76" s="2">
        <v>3.9644679999999995E-2</v>
      </c>
      <c r="T76" s="2">
        <v>4.0103E-2</v>
      </c>
      <c r="U76" s="2">
        <v>5.4540079999999998E-2</v>
      </c>
      <c r="V76" s="2">
        <v>4.2623759999999997E-2</v>
      </c>
    </row>
    <row r="77" spans="1:22" x14ac:dyDescent="0.2">
      <c r="A77" s="6" t="s">
        <v>23</v>
      </c>
      <c r="B77" s="2">
        <v>-2.5450000000000001E-4</v>
      </c>
      <c r="C77" s="2">
        <v>-1.2725E-4</v>
      </c>
      <c r="D77" s="2">
        <v>7.1641750000000004E-2</v>
      </c>
      <c r="E77" s="2">
        <v>7.3804999999999996E-2</v>
      </c>
      <c r="F77" s="2">
        <v>0</v>
      </c>
      <c r="G77" s="2">
        <v>7.5459249999999992E-2</v>
      </c>
      <c r="H77" s="2">
        <v>7.8767749999999997E-2</v>
      </c>
      <c r="I77" s="2">
        <v>-1.2725E-4</v>
      </c>
      <c r="J77" s="2">
        <v>0</v>
      </c>
      <c r="K77" s="2">
        <v>7.7495250000000002E-2</v>
      </c>
      <c r="L77" s="2">
        <v>-1.2725E-4</v>
      </c>
      <c r="M77" s="2">
        <v>7.3804999999999996E-2</v>
      </c>
      <c r="N77" s="2">
        <v>7.6858999999999997E-2</v>
      </c>
      <c r="O77" s="2">
        <v>-5.0900000000000001E-4</v>
      </c>
      <c r="P77" s="2">
        <v>7.6604499999999992E-2</v>
      </c>
      <c r="Q77" s="2">
        <v>0</v>
      </c>
      <c r="R77" s="2">
        <v>0</v>
      </c>
      <c r="S77" s="2">
        <v>-5.0900000000000001E-4</v>
      </c>
      <c r="T77" s="2">
        <v>7.4186749999999996E-2</v>
      </c>
      <c r="U77" s="2">
        <v>-1.2725E-4</v>
      </c>
      <c r="V77" s="2">
        <v>-5.0900000000000001E-4</v>
      </c>
    </row>
    <row r="78" spans="1:22" x14ac:dyDescent="0.2">
      <c r="A78" s="6" t="s">
        <v>24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6" t="s">
        <v>25</v>
      </c>
      <c r="B79" s="2">
        <v>0</v>
      </c>
      <c r="C79" s="2">
        <v>0</v>
      </c>
      <c r="D79" s="2">
        <v>0</v>
      </c>
      <c r="E79" s="2">
        <v>6.5609399999999998E-2</v>
      </c>
      <c r="F79" s="2">
        <v>-1.2715E-4</v>
      </c>
      <c r="G79" s="2">
        <v>0</v>
      </c>
      <c r="H79" s="2">
        <v>6.5609399999999998E-2</v>
      </c>
      <c r="I79" s="2">
        <v>6.4973650000000008E-2</v>
      </c>
      <c r="J79" s="2">
        <v>0</v>
      </c>
      <c r="K79" s="2">
        <v>6.6626600000000008E-2</v>
      </c>
      <c r="L79" s="2">
        <v>6.4210750000000011E-2</v>
      </c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6" t="s">
        <v>26</v>
      </c>
      <c r="B80" s="2">
        <v>0</v>
      </c>
      <c r="C80" s="2">
        <v>0</v>
      </c>
      <c r="D80" s="2">
        <v>0</v>
      </c>
      <c r="E80" s="2">
        <v>4.7897850000000006E-2</v>
      </c>
      <c r="F80" s="2">
        <v>4.8121150000000001E-2</v>
      </c>
      <c r="G80" s="2">
        <v>5.00192E-2</v>
      </c>
      <c r="H80" s="2">
        <v>5.1582299999999998E-2</v>
      </c>
      <c r="I80" s="2">
        <v>0</v>
      </c>
      <c r="J80" s="2">
        <v>4.856775E-2</v>
      </c>
      <c r="K80" s="2">
        <v>4.8791050000000002E-2</v>
      </c>
      <c r="L80" s="2">
        <v>0</v>
      </c>
      <c r="M80" s="2">
        <v>5.2363849999999997E-2</v>
      </c>
      <c r="N80" s="2">
        <v>5.00192E-2</v>
      </c>
      <c r="O80" s="2">
        <v>4.9572600000000001E-2</v>
      </c>
      <c r="P80" s="2">
        <v>5.0912400000000003E-2</v>
      </c>
      <c r="Q80" s="2">
        <v>-4.4660000000000007E-4</v>
      </c>
      <c r="R80" s="2">
        <v>4.8679400000000005E-2</v>
      </c>
      <c r="S80" s="2">
        <v>-1.1165000000000002E-4</v>
      </c>
      <c r="T80" s="2">
        <v>0</v>
      </c>
      <c r="U80" s="2">
        <v>5.1247350000000004E-2</v>
      </c>
      <c r="V80" s="2">
        <v>4.7227949999999998E-2</v>
      </c>
    </row>
    <row r="81" spans="1:22" x14ac:dyDescent="0.2">
      <c r="A81" s="6"/>
    </row>
    <row r="82" spans="1:22" x14ac:dyDescent="0.2">
      <c r="A82" s="7" t="s">
        <v>52</v>
      </c>
    </row>
    <row r="83" spans="1:22" x14ac:dyDescent="0.2">
      <c r="A83" s="6" t="s">
        <v>29</v>
      </c>
      <c r="B83" t="s">
        <v>53</v>
      </c>
      <c r="C83" t="s">
        <v>53</v>
      </c>
      <c r="D83" t="s">
        <v>53</v>
      </c>
      <c r="E83" t="s">
        <v>53</v>
      </c>
      <c r="F83" s="5" t="s">
        <v>53</v>
      </c>
      <c r="G83" s="5" t="s">
        <v>53</v>
      </c>
      <c r="H83" s="5" t="s">
        <v>53</v>
      </c>
      <c r="I83" s="5" t="s">
        <v>53</v>
      </c>
      <c r="J83" s="5" t="s">
        <v>53</v>
      </c>
      <c r="K83" s="5" t="s">
        <v>53</v>
      </c>
      <c r="L83" s="5" t="s">
        <v>53</v>
      </c>
      <c r="M83" t="s">
        <v>185</v>
      </c>
      <c r="N83" t="s">
        <v>185</v>
      </c>
      <c r="O83" t="s">
        <v>185</v>
      </c>
      <c r="P83" t="s">
        <v>185</v>
      </c>
      <c r="Q83" t="s">
        <v>185</v>
      </c>
      <c r="R83" t="s">
        <v>185</v>
      </c>
      <c r="S83" t="s">
        <v>185</v>
      </c>
      <c r="T83" t="s">
        <v>185</v>
      </c>
      <c r="U83" t="s">
        <v>185</v>
      </c>
      <c r="V83" t="s">
        <v>185</v>
      </c>
    </row>
    <row r="84" spans="1:22" x14ac:dyDescent="0.2">
      <c r="A84" s="6" t="s">
        <v>30</v>
      </c>
      <c r="B84" t="s">
        <v>54</v>
      </c>
      <c r="C84" t="s">
        <v>54</v>
      </c>
      <c r="D84" t="s">
        <v>54</v>
      </c>
      <c r="E84" t="s">
        <v>54</v>
      </c>
      <c r="F84" s="5" t="s">
        <v>54</v>
      </c>
      <c r="G84" s="5" t="s">
        <v>54</v>
      </c>
      <c r="H84" s="5" t="s">
        <v>54</v>
      </c>
      <c r="I84" s="5" t="s">
        <v>54</v>
      </c>
      <c r="J84" s="5" t="s">
        <v>54</v>
      </c>
      <c r="K84" s="5" t="s">
        <v>54</v>
      </c>
      <c r="L84" s="5" t="s">
        <v>54</v>
      </c>
      <c r="M84" t="s">
        <v>186</v>
      </c>
      <c r="N84" t="s">
        <v>186</v>
      </c>
      <c r="O84" t="s">
        <v>186</v>
      </c>
      <c r="P84" t="s">
        <v>186</v>
      </c>
      <c r="Q84" t="s">
        <v>186</v>
      </c>
      <c r="R84" t="s">
        <v>186</v>
      </c>
      <c r="S84" t="s">
        <v>186</v>
      </c>
      <c r="T84" t="s">
        <v>186</v>
      </c>
      <c r="U84" t="s">
        <v>186</v>
      </c>
      <c r="V84" t="s">
        <v>186</v>
      </c>
    </row>
    <row r="85" spans="1:22" x14ac:dyDescent="0.2">
      <c r="A85" s="6" t="s">
        <v>31</v>
      </c>
      <c r="B85" t="s">
        <v>57</v>
      </c>
      <c r="C85" t="s">
        <v>57</v>
      </c>
      <c r="D85" t="s">
        <v>57</v>
      </c>
      <c r="E85" t="s">
        <v>57</v>
      </c>
      <c r="F85" s="5" t="s">
        <v>57</v>
      </c>
      <c r="G85" s="5" t="s">
        <v>57</v>
      </c>
      <c r="H85" s="5" t="s">
        <v>57</v>
      </c>
      <c r="I85" s="5" t="s">
        <v>57</v>
      </c>
      <c r="J85" s="5" t="s">
        <v>57</v>
      </c>
      <c r="K85" s="5" t="s">
        <v>57</v>
      </c>
      <c r="L85" s="5" t="s">
        <v>57</v>
      </c>
      <c r="M85" t="s">
        <v>189</v>
      </c>
      <c r="N85" t="s">
        <v>189</v>
      </c>
      <c r="O85" t="s">
        <v>189</v>
      </c>
      <c r="P85" t="s">
        <v>189</v>
      </c>
      <c r="Q85" t="s">
        <v>189</v>
      </c>
      <c r="R85" t="s">
        <v>189</v>
      </c>
      <c r="S85" t="s">
        <v>189</v>
      </c>
      <c r="T85" t="s">
        <v>189</v>
      </c>
      <c r="U85" t="s">
        <v>189</v>
      </c>
      <c r="V85" t="s">
        <v>189</v>
      </c>
    </row>
    <row r="86" spans="1:22" x14ac:dyDescent="0.2">
      <c r="A86" s="6" t="s">
        <v>32</v>
      </c>
      <c r="B86" t="s">
        <v>55</v>
      </c>
      <c r="C86" t="s">
        <v>55</v>
      </c>
      <c r="D86" t="s">
        <v>55</v>
      </c>
      <c r="E86" t="s">
        <v>55</v>
      </c>
      <c r="F86" s="5" t="s">
        <v>55</v>
      </c>
      <c r="G86" s="5" t="s">
        <v>55</v>
      </c>
      <c r="H86" s="5" t="s">
        <v>55</v>
      </c>
      <c r="I86" s="5" t="s">
        <v>55</v>
      </c>
      <c r="J86" s="5" t="s">
        <v>55</v>
      </c>
      <c r="K86" s="5" t="s">
        <v>55</v>
      </c>
      <c r="L86" s="5" t="s">
        <v>55</v>
      </c>
      <c r="M86" t="s">
        <v>187</v>
      </c>
      <c r="N86" t="s">
        <v>187</v>
      </c>
      <c r="O86" t="s">
        <v>187</v>
      </c>
      <c r="P86" t="s">
        <v>187</v>
      </c>
      <c r="Q86" t="s">
        <v>187</v>
      </c>
      <c r="R86" t="s">
        <v>187</v>
      </c>
      <c r="S86" t="s">
        <v>187</v>
      </c>
      <c r="T86" t="s">
        <v>187</v>
      </c>
      <c r="U86" t="s">
        <v>187</v>
      </c>
      <c r="V86" t="s">
        <v>187</v>
      </c>
    </row>
    <row r="87" spans="1:22" x14ac:dyDescent="0.2">
      <c r="A87" s="6" t="s">
        <v>33</v>
      </c>
      <c r="B87" t="s">
        <v>69</v>
      </c>
      <c r="C87" t="s">
        <v>69</v>
      </c>
      <c r="D87" t="s">
        <v>69</v>
      </c>
      <c r="E87" t="s">
        <v>69</v>
      </c>
      <c r="F87" s="5" t="s">
        <v>69</v>
      </c>
      <c r="G87" s="5" t="s">
        <v>69</v>
      </c>
      <c r="H87" s="5" t="s">
        <v>69</v>
      </c>
      <c r="I87" s="5" t="s">
        <v>69</v>
      </c>
      <c r="J87" s="5" t="s">
        <v>69</v>
      </c>
      <c r="K87" s="5" t="s">
        <v>69</v>
      </c>
      <c r="L87" s="5" t="s">
        <v>69</v>
      </c>
      <c r="M87" t="s">
        <v>201</v>
      </c>
      <c r="N87" t="s">
        <v>201</v>
      </c>
      <c r="O87" t="s">
        <v>201</v>
      </c>
      <c r="P87" t="s">
        <v>201</v>
      </c>
      <c r="Q87" t="s">
        <v>201</v>
      </c>
      <c r="R87" t="s">
        <v>201</v>
      </c>
      <c r="S87" t="s">
        <v>201</v>
      </c>
      <c r="T87" t="s">
        <v>201</v>
      </c>
      <c r="U87" t="s">
        <v>201</v>
      </c>
      <c r="V87" t="s">
        <v>201</v>
      </c>
    </row>
    <row r="88" spans="1:22" x14ac:dyDescent="0.2">
      <c r="A88" s="6" t="s">
        <v>34</v>
      </c>
      <c r="B88" t="s">
        <v>56</v>
      </c>
      <c r="C88" t="s">
        <v>56</v>
      </c>
      <c r="D88" t="s">
        <v>56</v>
      </c>
      <c r="E88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t="s">
        <v>188</v>
      </c>
      <c r="N88" t="s">
        <v>188</v>
      </c>
      <c r="O88" t="s">
        <v>188</v>
      </c>
      <c r="P88" t="s">
        <v>188</v>
      </c>
      <c r="Q88" t="s">
        <v>188</v>
      </c>
      <c r="R88" t="s">
        <v>188</v>
      </c>
      <c r="S88" t="s">
        <v>188</v>
      </c>
      <c r="T88" t="s">
        <v>188</v>
      </c>
      <c r="U88" t="s">
        <v>188</v>
      </c>
      <c r="V88" t="s">
        <v>188</v>
      </c>
    </row>
    <row r="89" spans="1:22" x14ac:dyDescent="0.2">
      <c r="A89" s="6" t="s">
        <v>35</v>
      </c>
      <c r="B89" t="s">
        <v>53</v>
      </c>
      <c r="C89" t="s">
        <v>53</v>
      </c>
      <c r="D89" t="s">
        <v>53</v>
      </c>
      <c r="E89" t="s">
        <v>53</v>
      </c>
      <c r="F89" s="5" t="s">
        <v>53</v>
      </c>
      <c r="G89" s="5" t="s">
        <v>53</v>
      </c>
      <c r="H89" s="5" t="s">
        <v>53</v>
      </c>
      <c r="I89" s="5" t="s">
        <v>53</v>
      </c>
      <c r="J89" s="5" t="s">
        <v>53</v>
      </c>
      <c r="K89" s="5" t="s">
        <v>53</v>
      </c>
      <c r="L89" s="5" t="s">
        <v>53</v>
      </c>
      <c r="M89" t="s">
        <v>185</v>
      </c>
      <c r="N89" t="s">
        <v>185</v>
      </c>
      <c r="O89" t="s">
        <v>185</v>
      </c>
      <c r="P89" t="s">
        <v>185</v>
      </c>
      <c r="Q89" t="s">
        <v>185</v>
      </c>
      <c r="R89" t="s">
        <v>185</v>
      </c>
      <c r="S89" t="s">
        <v>185</v>
      </c>
      <c r="T89" t="s">
        <v>185</v>
      </c>
      <c r="U89" t="s">
        <v>185</v>
      </c>
      <c r="V89" t="s">
        <v>185</v>
      </c>
    </row>
    <row r="90" spans="1:22" x14ac:dyDescent="0.2">
      <c r="A90" s="6" t="s">
        <v>36</v>
      </c>
      <c r="B90" t="s">
        <v>57</v>
      </c>
      <c r="C90" t="s">
        <v>57</v>
      </c>
      <c r="D90" t="s">
        <v>57</v>
      </c>
      <c r="E90" t="s">
        <v>88</v>
      </c>
      <c r="F90" s="5" t="s">
        <v>88</v>
      </c>
      <c r="G90" s="5" t="s">
        <v>88</v>
      </c>
      <c r="H90" s="5" t="s">
        <v>88</v>
      </c>
      <c r="I90" s="5" t="s">
        <v>88</v>
      </c>
      <c r="J90" s="5" t="s">
        <v>88</v>
      </c>
      <c r="K90" s="5" t="s">
        <v>88</v>
      </c>
      <c r="L90" s="5" t="s">
        <v>88</v>
      </c>
      <c r="M90" t="s">
        <v>189</v>
      </c>
      <c r="N90" t="s">
        <v>189</v>
      </c>
      <c r="O90" t="s">
        <v>189</v>
      </c>
      <c r="P90" t="s">
        <v>189</v>
      </c>
      <c r="Q90" t="s">
        <v>189</v>
      </c>
      <c r="R90" t="s">
        <v>189</v>
      </c>
      <c r="S90" t="s">
        <v>189</v>
      </c>
      <c r="T90" t="s">
        <v>189</v>
      </c>
      <c r="U90" t="s">
        <v>189</v>
      </c>
      <c r="V90" t="s">
        <v>189</v>
      </c>
    </row>
    <row r="91" spans="1:22" x14ac:dyDescent="0.2">
      <c r="A91" s="6" t="s">
        <v>37</v>
      </c>
      <c r="B91" t="s">
        <v>70</v>
      </c>
      <c r="C91" t="s">
        <v>70</v>
      </c>
      <c r="D91" t="s">
        <v>70</v>
      </c>
      <c r="E91" t="s">
        <v>70</v>
      </c>
      <c r="F91" s="5" t="s">
        <v>70</v>
      </c>
      <c r="G91" s="5" t="s">
        <v>70</v>
      </c>
      <c r="H91" s="5" t="s">
        <v>70</v>
      </c>
      <c r="I91" s="5" t="s">
        <v>70</v>
      </c>
      <c r="J91" s="5" t="s">
        <v>70</v>
      </c>
      <c r="K91" s="5" t="s">
        <v>70</v>
      </c>
      <c r="L91" s="5" t="s">
        <v>70</v>
      </c>
      <c r="M91" t="s">
        <v>202</v>
      </c>
      <c r="N91" t="s">
        <v>202</v>
      </c>
      <c r="O91" t="s">
        <v>202</v>
      </c>
      <c r="P91" t="s">
        <v>202</v>
      </c>
      <c r="Q91" t="s">
        <v>202</v>
      </c>
      <c r="R91" t="s">
        <v>202</v>
      </c>
      <c r="S91" t="s">
        <v>202</v>
      </c>
      <c r="T91" t="s">
        <v>202</v>
      </c>
      <c r="U91" t="s">
        <v>202</v>
      </c>
      <c r="V91" t="s">
        <v>202</v>
      </c>
    </row>
    <row r="92" spans="1:22" x14ac:dyDescent="0.2">
      <c r="A92" s="6" t="s">
        <v>38</v>
      </c>
      <c r="B92" t="s">
        <v>71</v>
      </c>
      <c r="C92" t="s">
        <v>71</v>
      </c>
      <c r="D92" t="s">
        <v>71</v>
      </c>
      <c r="E92" t="s">
        <v>71</v>
      </c>
      <c r="F92" s="5" t="s">
        <v>71</v>
      </c>
      <c r="G92" s="5" t="s">
        <v>71</v>
      </c>
      <c r="H92" s="5" t="s">
        <v>71</v>
      </c>
      <c r="I92" s="5" t="s">
        <v>71</v>
      </c>
      <c r="J92" s="5" t="s">
        <v>71</v>
      </c>
      <c r="K92" s="5" t="s">
        <v>71</v>
      </c>
      <c r="L92" s="5" t="s">
        <v>71</v>
      </c>
      <c r="M92" t="s">
        <v>190</v>
      </c>
      <c r="N92" t="s">
        <v>190</v>
      </c>
      <c r="O92" t="s">
        <v>190</v>
      </c>
      <c r="P92" t="s">
        <v>190</v>
      </c>
      <c r="Q92" t="s">
        <v>190</v>
      </c>
      <c r="R92" t="s">
        <v>190</v>
      </c>
      <c r="S92" t="s">
        <v>190</v>
      </c>
      <c r="T92" t="s">
        <v>190</v>
      </c>
      <c r="U92" t="s">
        <v>190</v>
      </c>
      <c r="V92" t="s">
        <v>190</v>
      </c>
    </row>
    <row r="93" spans="1:22" x14ac:dyDescent="0.2">
      <c r="A93" s="6" t="s">
        <v>39</v>
      </c>
      <c r="B93" t="s">
        <v>72</v>
      </c>
      <c r="C93" t="s">
        <v>72</v>
      </c>
      <c r="D93" t="s">
        <v>72</v>
      </c>
      <c r="E93" t="s">
        <v>72</v>
      </c>
      <c r="F93" s="5" t="s">
        <v>72</v>
      </c>
      <c r="G93" s="5" t="s">
        <v>72</v>
      </c>
      <c r="H93" s="5" t="s">
        <v>72</v>
      </c>
      <c r="I93" s="5" t="s">
        <v>72</v>
      </c>
      <c r="J93" s="5" t="s">
        <v>72</v>
      </c>
      <c r="K93" s="5" t="s">
        <v>72</v>
      </c>
      <c r="L93" s="5" t="s">
        <v>72</v>
      </c>
      <c r="M93" t="s">
        <v>72</v>
      </c>
      <c r="N93" t="s">
        <v>72</v>
      </c>
      <c r="O93" t="s">
        <v>72</v>
      </c>
      <c r="P93" t="s">
        <v>72</v>
      </c>
      <c r="Q93" t="s">
        <v>72</v>
      </c>
      <c r="R93" t="s">
        <v>72</v>
      </c>
      <c r="S93" t="s">
        <v>72</v>
      </c>
      <c r="T93" t="s">
        <v>72</v>
      </c>
      <c r="U93" t="s">
        <v>72</v>
      </c>
      <c r="V93" t="s">
        <v>72</v>
      </c>
    </row>
    <row r="94" spans="1:22" x14ac:dyDescent="0.2">
      <c r="A94" s="6" t="s">
        <v>40</v>
      </c>
      <c r="B94" t="s">
        <v>59</v>
      </c>
      <c r="C94" t="s">
        <v>59</v>
      </c>
      <c r="D94" t="s">
        <v>59</v>
      </c>
      <c r="E94" s="5" t="s">
        <v>59</v>
      </c>
      <c r="F94" s="5" t="s">
        <v>59</v>
      </c>
      <c r="G94" s="5" t="s">
        <v>59</v>
      </c>
      <c r="H94" s="5" t="s">
        <v>59</v>
      </c>
      <c r="I94" s="5" t="s">
        <v>59</v>
      </c>
      <c r="J94" s="5" t="s">
        <v>59</v>
      </c>
      <c r="K94" s="5" t="s">
        <v>59</v>
      </c>
      <c r="L94" s="5" t="s">
        <v>59</v>
      </c>
      <c r="M94" t="s">
        <v>203</v>
      </c>
      <c r="N94" t="s">
        <v>203</v>
      </c>
      <c r="O94" t="s">
        <v>203</v>
      </c>
      <c r="P94" t="s">
        <v>203</v>
      </c>
      <c r="Q94" t="s">
        <v>203</v>
      </c>
      <c r="R94" t="s">
        <v>203</v>
      </c>
      <c r="S94" t="s">
        <v>203</v>
      </c>
      <c r="T94" t="s">
        <v>203</v>
      </c>
      <c r="U94" t="s">
        <v>203</v>
      </c>
      <c r="V94" t="s">
        <v>203</v>
      </c>
    </row>
    <row r="95" spans="1:22" x14ac:dyDescent="0.2">
      <c r="A95" s="6" t="s">
        <v>41</v>
      </c>
      <c r="B95" t="s">
        <v>58</v>
      </c>
      <c r="C95" t="s">
        <v>58</v>
      </c>
      <c r="D95" t="s">
        <v>58</v>
      </c>
      <c r="E95" t="s">
        <v>58</v>
      </c>
      <c r="F95" s="11" t="s">
        <v>58</v>
      </c>
      <c r="G95" s="11" t="s">
        <v>58</v>
      </c>
      <c r="H95" s="11" t="s">
        <v>58</v>
      </c>
      <c r="I95" s="11" t="s">
        <v>58</v>
      </c>
      <c r="J95" s="11" t="s">
        <v>58</v>
      </c>
      <c r="K95" s="11" t="s">
        <v>58</v>
      </c>
      <c r="L95" s="11" t="s">
        <v>58</v>
      </c>
      <c r="M95" t="s">
        <v>58</v>
      </c>
      <c r="N95" t="s">
        <v>58</v>
      </c>
      <c r="O95" t="s">
        <v>58</v>
      </c>
      <c r="P95" t="s">
        <v>58</v>
      </c>
      <c r="Q95" t="s">
        <v>58</v>
      </c>
      <c r="R95" t="s">
        <v>58</v>
      </c>
      <c r="S95" t="s">
        <v>58</v>
      </c>
      <c r="T95" t="s">
        <v>58</v>
      </c>
      <c r="U95" t="s">
        <v>58</v>
      </c>
      <c r="V95" t="s">
        <v>58</v>
      </c>
    </row>
    <row r="96" spans="1:22" x14ac:dyDescent="0.2">
      <c r="A96" s="6" t="s">
        <v>42</v>
      </c>
      <c r="B96" t="s">
        <v>58</v>
      </c>
      <c r="C96" t="s">
        <v>58</v>
      </c>
      <c r="D96" t="s">
        <v>58</v>
      </c>
      <c r="E96" s="5" t="s">
        <v>61</v>
      </c>
      <c r="F96" s="5" t="s">
        <v>61</v>
      </c>
      <c r="G96" s="5" t="s">
        <v>61</v>
      </c>
      <c r="H96" s="5" t="s">
        <v>61</v>
      </c>
      <c r="I96" s="5" t="s">
        <v>61</v>
      </c>
      <c r="J96" s="5" t="s">
        <v>61</v>
      </c>
      <c r="K96" s="5" t="s">
        <v>61</v>
      </c>
      <c r="L96" s="5" t="s">
        <v>61</v>
      </c>
      <c r="M96" t="s">
        <v>58</v>
      </c>
      <c r="N96" t="s">
        <v>58</v>
      </c>
      <c r="O96" t="s">
        <v>58</v>
      </c>
      <c r="P96" t="s">
        <v>58</v>
      </c>
      <c r="Q96" t="s">
        <v>58</v>
      </c>
      <c r="R96" t="s">
        <v>58</v>
      </c>
      <c r="S96" t="s">
        <v>58</v>
      </c>
      <c r="T96" t="s">
        <v>58</v>
      </c>
      <c r="U96" t="s">
        <v>58</v>
      </c>
      <c r="V96" t="s">
        <v>58</v>
      </c>
    </row>
    <row r="97" spans="1:22" x14ac:dyDescent="0.2">
      <c r="A97" s="6" t="s">
        <v>43</v>
      </c>
      <c r="B97" t="s">
        <v>58</v>
      </c>
      <c r="C97" t="s">
        <v>58</v>
      </c>
      <c r="D97" t="s">
        <v>58</v>
      </c>
      <c r="E97" t="s">
        <v>89</v>
      </c>
      <c r="F97" s="5" t="s">
        <v>89</v>
      </c>
      <c r="G97" s="5" t="s">
        <v>89</v>
      </c>
      <c r="H97" s="5" t="s">
        <v>89</v>
      </c>
      <c r="I97" s="5" t="s">
        <v>89</v>
      </c>
      <c r="J97" s="5" t="s">
        <v>89</v>
      </c>
      <c r="K97" s="5" t="s">
        <v>89</v>
      </c>
      <c r="L97" s="5" t="s">
        <v>89</v>
      </c>
      <c r="M97" t="s">
        <v>89</v>
      </c>
      <c r="N97" t="s">
        <v>89</v>
      </c>
      <c r="O97" t="s">
        <v>89</v>
      </c>
      <c r="P97" t="s">
        <v>89</v>
      </c>
      <c r="Q97" t="s">
        <v>89</v>
      </c>
      <c r="R97" t="s">
        <v>89</v>
      </c>
      <c r="S97" t="s">
        <v>89</v>
      </c>
      <c r="T97" t="s">
        <v>89</v>
      </c>
      <c r="U97" t="s">
        <v>89</v>
      </c>
      <c r="V97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6662-5AC4-6A41-A84B-FD964E5F2466}">
  <dimension ref="A1:AZ96"/>
  <sheetViews>
    <sheetView zoomScaleNormal="100" workbookViewId="0"/>
  </sheetViews>
  <sheetFormatPr baseColWidth="10" defaultRowHeight="16" x14ac:dyDescent="0.2"/>
  <cols>
    <col min="1" max="1" width="17.6640625" style="3" customWidth="1"/>
  </cols>
  <sheetData>
    <row r="1" spans="1:52" x14ac:dyDescent="0.2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  <c r="AC1" t="s">
        <v>0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I1" t="s">
        <v>0</v>
      </c>
      <c r="AJ1" t="s">
        <v>0</v>
      </c>
      <c r="AK1" t="s">
        <v>0</v>
      </c>
      <c r="AL1" s="5" t="s">
        <v>0</v>
      </c>
      <c r="AM1" t="s">
        <v>0</v>
      </c>
      <c r="AN1" t="s">
        <v>0</v>
      </c>
      <c r="AO1" t="s">
        <v>0</v>
      </c>
      <c r="AP1" t="s">
        <v>0</v>
      </c>
      <c r="AQ1" t="s">
        <v>0</v>
      </c>
      <c r="AR1" t="s">
        <v>0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</row>
    <row r="2" spans="1:52" x14ac:dyDescent="0.2">
      <c r="B2" t="s">
        <v>226</v>
      </c>
      <c r="C2" t="s">
        <v>226</v>
      </c>
      <c r="D2" t="s">
        <v>228</v>
      </c>
      <c r="E2" t="s">
        <v>228</v>
      </c>
      <c r="F2" t="s">
        <v>229</v>
      </c>
      <c r="G2" t="s">
        <v>229</v>
      </c>
      <c r="H2" t="s">
        <v>229</v>
      </c>
      <c r="I2" t="s">
        <v>229</v>
      </c>
      <c r="J2" t="s">
        <v>230</v>
      </c>
      <c r="K2" t="s">
        <v>230</v>
      </c>
      <c r="L2" t="s">
        <v>231</v>
      </c>
      <c r="M2" t="s">
        <v>231</v>
      </c>
      <c r="N2" t="s">
        <v>231</v>
      </c>
      <c r="O2" t="s">
        <v>231</v>
      </c>
      <c r="P2" t="s">
        <v>233</v>
      </c>
      <c r="Q2" t="s">
        <v>233</v>
      </c>
      <c r="R2" t="s">
        <v>233</v>
      </c>
      <c r="S2" t="s">
        <v>233</v>
      </c>
      <c r="T2" t="s">
        <v>233</v>
      </c>
      <c r="U2" t="s">
        <v>233</v>
      </c>
      <c r="V2" t="s">
        <v>233</v>
      </c>
      <c r="W2" t="s">
        <v>233</v>
      </c>
      <c r="X2" t="s">
        <v>233</v>
      </c>
      <c r="Y2" t="s">
        <v>233</v>
      </c>
      <c r="Z2" t="s">
        <v>233</v>
      </c>
      <c r="AA2" t="s">
        <v>233</v>
      </c>
      <c r="AB2" t="s">
        <v>233</v>
      </c>
      <c r="AC2" t="s">
        <v>234</v>
      </c>
      <c r="AD2" t="s">
        <v>232</v>
      </c>
      <c r="AE2" t="s">
        <v>232</v>
      </c>
      <c r="AF2" t="s">
        <v>232</v>
      </c>
      <c r="AG2" t="s">
        <v>232</v>
      </c>
      <c r="AH2" t="s">
        <v>229</v>
      </c>
      <c r="AI2" t="s">
        <v>229</v>
      </c>
      <c r="AJ2" t="s">
        <v>229</v>
      </c>
      <c r="AK2" t="s">
        <v>229</v>
      </c>
      <c r="AL2" t="s">
        <v>229</v>
      </c>
      <c r="AM2" t="s">
        <v>230</v>
      </c>
      <c r="AN2" t="s">
        <v>230</v>
      </c>
      <c r="AO2" t="s">
        <v>230</v>
      </c>
      <c r="AP2" t="s">
        <v>230</v>
      </c>
      <c r="AQ2" t="s">
        <v>235</v>
      </c>
      <c r="AR2" t="s">
        <v>235</v>
      </c>
      <c r="AS2" t="s">
        <v>235</v>
      </c>
      <c r="AT2" t="s">
        <v>234</v>
      </c>
      <c r="AU2" t="s">
        <v>234</v>
      </c>
      <c r="AV2" t="s">
        <v>234</v>
      </c>
      <c r="AW2" t="s">
        <v>236</v>
      </c>
      <c r="AX2" t="s">
        <v>236</v>
      </c>
      <c r="AY2" t="s">
        <v>236</v>
      </c>
      <c r="AZ2" t="s">
        <v>232</v>
      </c>
    </row>
    <row r="3" spans="1:52" x14ac:dyDescent="0.2">
      <c r="B3" s="1">
        <v>44365</v>
      </c>
      <c r="C3" s="1">
        <v>44365</v>
      </c>
      <c r="D3" s="1">
        <v>44365</v>
      </c>
      <c r="E3" s="1">
        <v>44365</v>
      </c>
      <c r="F3" s="1">
        <v>44365</v>
      </c>
      <c r="G3" s="1">
        <v>44365</v>
      </c>
      <c r="H3" s="1">
        <v>44365</v>
      </c>
      <c r="I3" s="1">
        <v>44365</v>
      </c>
      <c r="J3" s="1">
        <v>44365</v>
      </c>
      <c r="K3" s="1">
        <v>44365</v>
      </c>
      <c r="L3" s="1">
        <v>44592</v>
      </c>
      <c r="M3" s="1">
        <v>44592</v>
      </c>
      <c r="N3" s="1">
        <v>44592</v>
      </c>
      <c r="O3" s="1">
        <v>44592</v>
      </c>
      <c r="P3" s="1">
        <v>44592</v>
      </c>
      <c r="Q3" s="1">
        <v>44592</v>
      </c>
      <c r="R3" s="1">
        <v>44592</v>
      </c>
      <c r="S3" s="1">
        <v>44592</v>
      </c>
      <c r="T3" s="1">
        <v>44592</v>
      </c>
      <c r="U3" s="1">
        <v>44592</v>
      </c>
      <c r="V3" s="1">
        <v>44592</v>
      </c>
      <c r="W3" s="1">
        <v>44592</v>
      </c>
      <c r="X3" s="1">
        <v>44592</v>
      </c>
      <c r="Y3" s="1">
        <v>44592</v>
      </c>
      <c r="Z3" s="1">
        <v>44592</v>
      </c>
      <c r="AA3" s="1">
        <v>44592</v>
      </c>
      <c r="AB3" s="1">
        <v>44592</v>
      </c>
      <c r="AC3" s="1">
        <v>44592</v>
      </c>
      <c r="AD3" s="1">
        <v>44592</v>
      </c>
      <c r="AE3" s="1">
        <v>44592</v>
      </c>
      <c r="AF3" s="1">
        <v>44592</v>
      </c>
      <c r="AG3" s="1">
        <v>44592</v>
      </c>
      <c r="AH3" s="1">
        <v>44592</v>
      </c>
      <c r="AI3" s="1">
        <v>44592</v>
      </c>
      <c r="AJ3" s="1">
        <v>44595</v>
      </c>
      <c r="AK3" s="1">
        <v>44595</v>
      </c>
      <c r="AL3" s="10">
        <v>44595</v>
      </c>
      <c r="AM3" s="1">
        <v>44595</v>
      </c>
      <c r="AN3" s="1">
        <v>44595</v>
      </c>
      <c r="AO3" s="1">
        <v>44595</v>
      </c>
      <c r="AP3" s="1">
        <v>44595</v>
      </c>
      <c r="AQ3" s="1">
        <v>44657</v>
      </c>
      <c r="AR3" s="1">
        <v>44657</v>
      </c>
      <c r="AS3" s="1">
        <v>44657</v>
      </c>
      <c r="AT3" s="1">
        <v>44657</v>
      </c>
      <c r="AU3" s="1">
        <v>44657</v>
      </c>
      <c r="AV3" s="1">
        <v>44657</v>
      </c>
      <c r="AW3" s="1">
        <v>44657</v>
      </c>
      <c r="AX3" s="1">
        <v>44657</v>
      </c>
      <c r="AY3" s="1">
        <v>44657</v>
      </c>
      <c r="AZ3" s="1">
        <v>44657</v>
      </c>
    </row>
    <row r="4" spans="1:52" x14ac:dyDescent="0.2">
      <c r="A4" s="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137</v>
      </c>
      <c r="M4" t="s">
        <v>138</v>
      </c>
      <c r="N4" t="s">
        <v>139</v>
      </c>
      <c r="O4" t="s">
        <v>140</v>
      </c>
      <c r="P4" t="s">
        <v>141</v>
      </c>
      <c r="Q4" t="s">
        <v>141</v>
      </c>
      <c r="R4" t="s">
        <v>141</v>
      </c>
      <c r="S4" t="s">
        <v>141</v>
      </c>
      <c r="T4" t="s">
        <v>142</v>
      </c>
      <c r="U4" t="s">
        <v>142</v>
      </c>
      <c r="V4" t="s">
        <v>142</v>
      </c>
      <c r="W4" t="s">
        <v>142</v>
      </c>
      <c r="X4" t="s">
        <v>142</v>
      </c>
      <c r="Y4" t="s">
        <v>142</v>
      </c>
      <c r="Z4" t="s">
        <v>142</v>
      </c>
      <c r="AA4" t="s">
        <v>142</v>
      </c>
      <c r="AB4" t="s">
        <v>142</v>
      </c>
      <c r="AC4" t="s">
        <v>143</v>
      </c>
      <c r="AD4" t="s">
        <v>145</v>
      </c>
      <c r="AE4" t="s">
        <v>146</v>
      </c>
      <c r="AF4" t="s">
        <v>147</v>
      </c>
      <c r="AG4" t="s">
        <v>148</v>
      </c>
      <c r="AH4" t="s">
        <v>149</v>
      </c>
      <c r="AI4" t="s">
        <v>144</v>
      </c>
      <c r="AJ4" s="8" t="s">
        <v>137</v>
      </c>
      <c r="AK4" s="8" t="s">
        <v>138</v>
      </c>
      <c r="AL4" s="8" t="s">
        <v>140</v>
      </c>
      <c r="AM4" s="8" t="s">
        <v>141</v>
      </c>
      <c r="AN4" s="8" t="s">
        <v>141</v>
      </c>
      <c r="AO4" s="8" t="s">
        <v>141</v>
      </c>
      <c r="AP4" s="8" t="s">
        <v>141</v>
      </c>
      <c r="AQ4" t="s">
        <v>175</v>
      </c>
      <c r="AR4" t="s">
        <v>176</v>
      </c>
      <c r="AS4" t="s">
        <v>177</v>
      </c>
      <c r="AT4" t="s">
        <v>178</v>
      </c>
      <c r="AU4" t="s">
        <v>179</v>
      </c>
      <c r="AV4" t="s">
        <v>180</v>
      </c>
      <c r="AW4" t="s">
        <v>181</v>
      </c>
      <c r="AX4" t="s">
        <v>182</v>
      </c>
      <c r="AY4" t="s">
        <v>183</v>
      </c>
      <c r="AZ4" t="s">
        <v>184</v>
      </c>
    </row>
    <row r="5" spans="1:52" x14ac:dyDescent="0.2">
      <c r="A5" s="3" t="s">
        <v>12</v>
      </c>
      <c r="B5" s="2">
        <v>0.72209999999999996</v>
      </c>
      <c r="C5" s="2">
        <v>0.24510000000000001</v>
      </c>
      <c r="D5" s="2">
        <v>0.14680000000000001</v>
      </c>
      <c r="E5" s="2">
        <v>0.15490000000000001</v>
      </c>
      <c r="F5" s="2">
        <v>0.16700000000000001</v>
      </c>
      <c r="G5" s="2">
        <v>0.15970000000000001</v>
      </c>
      <c r="H5" s="2">
        <v>0.17749999999999999</v>
      </c>
      <c r="I5" s="2">
        <v>0.1701</v>
      </c>
      <c r="J5" s="2">
        <v>0.2089</v>
      </c>
      <c r="K5" s="2">
        <v>0.19739999999999999</v>
      </c>
      <c r="L5" s="2">
        <v>0.11899999999999999</v>
      </c>
      <c r="M5" s="2">
        <v>0.20549999999999999</v>
      </c>
      <c r="N5" s="2">
        <v>0.48430000000000001</v>
      </c>
      <c r="O5" s="2">
        <v>0.1145</v>
      </c>
      <c r="P5" s="2">
        <v>0.2112</v>
      </c>
      <c r="Q5" s="2">
        <v>0.73070000000000002</v>
      </c>
      <c r="R5" s="2">
        <v>0.2122</v>
      </c>
      <c r="S5" s="2">
        <v>0.62970000000000004</v>
      </c>
      <c r="T5" s="2">
        <v>0.2364</v>
      </c>
      <c r="U5" s="2">
        <v>0.1699</v>
      </c>
      <c r="V5" s="2">
        <v>0.17799999999999999</v>
      </c>
      <c r="W5" s="2">
        <v>0.81689999999999996</v>
      </c>
      <c r="X5" s="2">
        <v>0.17710000000000001</v>
      </c>
      <c r="Y5" s="2">
        <v>0.107</v>
      </c>
      <c r="Z5" s="2">
        <v>0.14249999999999999</v>
      </c>
      <c r="AA5" s="2">
        <v>0.1052</v>
      </c>
      <c r="AB5" s="2">
        <v>0.14130000000000001</v>
      </c>
      <c r="AC5" s="2">
        <v>0.27439999999999998</v>
      </c>
      <c r="AD5" s="2">
        <v>0.42520000000000002</v>
      </c>
      <c r="AE5" s="2">
        <v>0.31759999999999999</v>
      </c>
      <c r="AF5" s="2">
        <v>0.498</v>
      </c>
      <c r="AG5" s="2">
        <v>0.79549999999999998</v>
      </c>
      <c r="AH5" s="2">
        <v>0.1895</v>
      </c>
      <c r="AI5" s="2">
        <v>0.2417</v>
      </c>
      <c r="AJ5" s="2">
        <v>0.16869999999999999</v>
      </c>
      <c r="AK5" s="2">
        <v>0.1678</v>
      </c>
      <c r="AL5" s="12">
        <v>0.14069999999999999</v>
      </c>
      <c r="AM5" s="2">
        <v>0.1792</v>
      </c>
      <c r="AN5" s="2">
        <v>0.1578</v>
      </c>
      <c r="AO5" s="2">
        <v>0.41139999999999999</v>
      </c>
      <c r="AP5" s="2">
        <v>0.19600000000000001</v>
      </c>
      <c r="AQ5" s="13">
        <v>0.15640000000000001</v>
      </c>
      <c r="AR5" s="13">
        <v>0.2109</v>
      </c>
      <c r="AS5" s="13">
        <v>0.20910000000000001</v>
      </c>
      <c r="AT5" s="13">
        <v>0.2225</v>
      </c>
      <c r="AU5" s="13">
        <v>0.3</v>
      </c>
      <c r="AV5" s="13">
        <v>0.56899999999999995</v>
      </c>
      <c r="AW5" s="13">
        <v>0.32569999999999999</v>
      </c>
      <c r="AX5" s="13">
        <v>0.2782</v>
      </c>
      <c r="AY5" s="13">
        <v>0.34549999999999997</v>
      </c>
      <c r="AZ5" s="13">
        <v>0.39660000000000001</v>
      </c>
    </row>
    <row r="6" spans="1:52" x14ac:dyDescent="0.2">
      <c r="A6" s="3" t="s">
        <v>13</v>
      </c>
      <c r="B6" s="2">
        <v>0.32479999999999998</v>
      </c>
      <c r="C6" s="2">
        <v>0.1087</v>
      </c>
      <c r="D6" s="2">
        <v>5.9700000000000003E-2</v>
      </c>
      <c r="E6" s="2">
        <v>7.8200000000000006E-2</v>
      </c>
      <c r="F6" s="2">
        <v>8.8599999999999998E-2</v>
      </c>
      <c r="G6" s="2">
        <v>7.9600000000000004E-2</v>
      </c>
      <c r="H6" s="2">
        <v>7.4099999999999999E-2</v>
      </c>
      <c r="I6" s="2">
        <v>6.4000000000000001E-2</v>
      </c>
      <c r="J6" s="2">
        <v>7.9899999999999999E-2</v>
      </c>
      <c r="K6" s="2">
        <v>8.3099999999999993E-2</v>
      </c>
      <c r="L6" s="2">
        <v>0.2893</v>
      </c>
      <c r="M6" s="2">
        <v>0.25629999999999997</v>
      </c>
      <c r="N6" s="2">
        <v>0.32150000000000001</v>
      </c>
      <c r="O6" s="2">
        <v>0.1181</v>
      </c>
      <c r="P6" s="2">
        <v>0.1027</v>
      </c>
      <c r="Q6" s="2">
        <v>0.1545</v>
      </c>
      <c r="R6" s="2">
        <v>9.7799999999999998E-2</v>
      </c>
      <c r="S6" s="2">
        <v>0.17150000000000001</v>
      </c>
      <c r="T6" s="2">
        <v>8.3400000000000002E-2</v>
      </c>
      <c r="U6" s="2">
        <v>0.12509999999999999</v>
      </c>
      <c r="V6" s="2">
        <v>0.1028</v>
      </c>
      <c r="W6" s="2">
        <v>0.1885</v>
      </c>
      <c r="X6" s="2">
        <v>0.14019999999999999</v>
      </c>
      <c r="Y6" s="2">
        <v>0.1371</v>
      </c>
      <c r="Z6" s="2">
        <v>0.15060000000000001</v>
      </c>
      <c r="AA6" s="2">
        <v>0.13539999999999999</v>
      </c>
      <c r="AB6" s="2">
        <v>0.1086</v>
      </c>
      <c r="AC6" s="2">
        <v>0.23669999999999999</v>
      </c>
      <c r="AD6" s="2">
        <v>0.58360000000000001</v>
      </c>
      <c r="AE6" s="2">
        <v>0.57899999999999996</v>
      </c>
      <c r="AF6" s="2">
        <v>0.43709999999999999</v>
      </c>
      <c r="AG6" s="2">
        <v>0.34039999999999998</v>
      </c>
      <c r="AH6" s="2">
        <v>4.2900000000000001E-2</v>
      </c>
      <c r="AI6" s="2">
        <v>5.21E-2</v>
      </c>
      <c r="AJ6" s="2">
        <v>5.9200000000000003E-2</v>
      </c>
      <c r="AK6" s="2">
        <v>8.5400000000000004E-2</v>
      </c>
      <c r="AL6" s="12">
        <v>8.8900000000000007E-2</v>
      </c>
      <c r="AM6" s="2">
        <v>8.7599999999999997E-2</v>
      </c>
      <c r="AN6" s="2">
        <v>8.0500000000000002E-2</v>
      </c>
      <c r="AO6" s="2">
        <v>0.17929999999999999</v>
      </c>
      <c r="AP6" s="2">
        <v>8.9499999999999996E-2</v>
      </c>
      <c r="AQ6" s="13">
        <v>0.10780000000000001</v>
      </c>
      <c r="AR6" s="13">
        <v>0.10970000000000001</v>
      </c>
      <c r="AS6" s="13">
        <v>0.21920000000000001</v>
      </c>
      <c r="AT6" s="13">
        <v>0.18179999999999999</v>
      </c>
      <c r="AU6" s="13">
        <v>0.20380000000000001</v>
      </c>
      <c r="AV6" s="13">
        <v>0.2253</v>
      </c>
      <c r="AW6" s="13">
        <v>9.3100000000000002E-2</v>
      </c>
      <c r="AX6" s="13">
        <v>7.3499999999999996E-2</v>
      </c>
      <c r="AY6" s="13">
        <v>9.8799999999999999E-2</v>
      </c>
      <c r="AZ6" s="13">
        <v>0.50360000000000005</v>
      </c>
    </row>
    <row r="7" spans="1:52" x14ac:dyDescent="0.2">
      <c r="A7" s="3" t="s">
        <v>14</v>
      </c>
      <c r="B7" s="2">
        <v>65.022999999999996</v>
      </c>
      <c r="C7" s="2">
        <v>66.252399999999994</v>
      </c>
      <c r="D7" s="2">
        <v>67.3155</v>
      </c>
      <c r="E7" s="2">
        <v>66.619600000000005</v>
      </c>
      <c r="F7" s="2">
        <v>66.123800000000003</v>
      </c>
      <c r="G7" s="2">
        <v>67.154200000000003</v>
      </c>
      <c r="H7" s="2">
        <v>66.706100000000006</v>
      </c>
      <c r="I7" s="2">
        <v>67.778099999999995</v>
      </c>
      <c r="J7" s="2">
        <v>65.859899999999996</v>
      </c>
      <c r="K7" s="2">
        <v>65.552999999999997</v>
      </c>
      <c r="L7" s="2">
        <v>63.110999999999997</v>
      </c>
      <c r="M7" s="2">
        <v>63.861699999999999</v>
      </c>
      <c r="N7" s="2">
        <v>63.890500000000003</v>
      </c>
      <c r="O7" s="2">
        <v>66.879199999999997</v>
      </c>
      <c r="P7" s="2">
        <v>65.364000000000004</v>
      </c>
      <c r="Q7" s="2">
        <v>62.252299999999998</v>
      </c>
      <c r="R7" s="2">
        <v>65.4011</v>
      </c>
      <c r="S7" s="2">
        <v>66.085099999999997</v>
      </c>
      <c r="T7" s="2">
        <v>66.393299999999996</v>
      </c>
      <c r="U7" s="2">
        <v>63.597999999999999</v>
      </c>
      <c r="V7" s="2">
        <v>63.8202</v>
      </c>
      <c r="W7" s="2">
        <v>62.339300000000001</v>
      </c>
      <c r="X7" s="2">
        <v>63.4041</v>
      </c>
      <c r="Y7" s="2">
        <v>63.165599999999998</v>
      </c>
      <c r="Z7" s="2">
        <v>62.404400000000003</v>
      </c>
      <c r="AA7" s="2">
        <v>62.745899999999999</v>
      </c>
      <c r="AB7" s="2">
        <v>65.248800000000003</v>
      </c>
      <c r="AC7" s="2">
        <v>62.632199999999997</v>
      </c>
      <c r="AD7" s="2">
        <v>58.105600000000003</v>
      </c>
      <c r="AE7" s="2">
        <v>53.514400000000002</v>
      </c>
      <c r="AF7" s="2">
        <v>53.148200000000003</v>
      </c>
      <c r="AG7" s="2">
        <v>60.292900000000003</v>
      </c>
      <c r="AH7" s="2">
        <v>66.717799999999997</v>
      </c>
      <c r="AI7" s="2">
        <v>67.339100000000002</v>
      </c>
      <c r="AJ7" s="2">
        <v>67.257300000000001</v>
      </c>
      <c r="AK7" s="2">
        <v>66.614900000000006</v>
      </c>
      <c r="AL7" s="12">
        <v>66.360399999999998</v>
      </c>
      <c r="AM7" s="2">
        <v>66.567899999999995</v>
      </c>
      <c r="AN7" s="2">
        <v>66.639600000000002</v>
      </c>
      <c r="AO7" s="2">
        <v>65.704899999999995</v>
      </c>
      <c r="AP7" s="2">
        <v>65.989500000000007</v>
      </c>
      <c r="AQ7" s="13">
        <v>55.281399999999998</v>
      </c>
      <c r="AR7" s="13">
        <v>55.017299999999999</v>
      </c>
      <c r="AS7" s="13">
        <v>54.500300000000003</v>
      </c>
      <c r="AT7" s="13">
        <v>63.204099999999997</v>
      </c>
      <c r="AU7" s="13">
        <v>62.815199999999997</v>
      </c>
      <c r="AV7" s="13">
        <v>62.730200000000004</v>
      </c>
      <c r="AW7" s="13">
        <v>65.228399999999993</v>
      </c>
      <c r="AX7" s="13">
        <v>65.317099999999996</v>
      </c>
      <c r="AY7" s="13">
        <v>64.599100000000007</v>
      </c>
      <c r="AZ7" s="13">
        <v>56.985900000000001</v>
      </c>
    </row>
    <row r="8" spans="1:52" x14ac:dyDescent="0.2">
      <c r="A8" s="3" t="s">
        <v>15</v>
      </c>
      <c r="B8" s="2">
        <v>3.4845000000000002</v>
      </c>
      <c r="C8" s="2">
        <v>3.4422000000000001</v>
      </c>
      <c r="D8" s="2">
        <v>2.2888000000000002</v>
      </c>
      <c r="E8" s="2">
        <v>2.9201999999999999</v>
      </c>
      <c r="F8" s="2">
        <v>3.2321</v>
      </c>
      <c r="G8" s="2">
        <v>2.7071999999999998</v>
      </c>
      <c r="H8" s="2">
        <v>2.9297</v>
      </c>
      <c r="I8" s="2">
        <v>1.5947</v>
      </c>
      <c r="J8" s="2">
        <v>3.5445000000000002</v>
      </c>
      <c r="K8" s="2">
        <v>3.5529000000000002</v>
      </c>
      <c r="L8" s="2">
        <v>3.8624000000000001</v>
      </c>
      <c r="M8" s="2">
        <v>2.7921999999999998</v>
      </c>
      <c r="N8" s="2">
        <v>2.9851999999999999</v>
      </c>
      <c r="O8" s="2">
        <v>1.7269000000000001</v>
      </c>
      <c r="P8" s="2">
        <v>3.1040000000000001</v>
      </c>
      <c r="Q8" s="2">
        <v>5.9500999999999999</v>
      </c>
      <c r="R8" s="2">
        <v>3.2635999999999998</v>
      </c>
      <c r="S8" s="2">
        <v>2.2843</v>
      </c>
      <c r="T8" s="2">
        <v>2.8704999999999998</v>
      </c>
      <c r="U8" s="2">
        <v>5.3596000000000004</v>
      </c>
      <c r="V8" s="2">
        <v>5.5652999999999997</v>
      </c>
      <c r="W8" s="2">
        <v>5.3009000000000004</v>
      </c>
      <c r="X8" s="2">
        <v>5.3620000000000001</v>
      </c>
      <c r="Y8" s="2">
        <v>5.4165000000000001</v>
      </c>
      <c r="Z8" s="2">
        <v>5.9673999999999996</v>
      </c>
      <c r="AA8" s="2">
        <v>5.7008000000000001</v>
      </c>
      <c r="AB8" s="2">
        <v>2.6398999999999999</v>
      </c>
      <c r="AC8" s="2">
        <v>2.2248000000000001</v>
      </c>
      <c r="AD8" s="2">
        <v>7.5984999999999996</v>
      </c>
      <c r="AE8" s="2">
        <v>12.1906</v>
      </c>
      <c r="AF8" s="2">
        <v>13.1568</v>
      </c>
      <c r="AG8" s="2">
        <v>5.5909000000000004</v>
      </c>
      <c r="AH8" s="2">
        <v>2.1360999999999999</v>
      </c>
      <c r="AI8" s="2">
        <v>1.5423</v>
      </c>
      <c r="AJ8" s="2">
        <v>2.0714000000000001</v>
      </c>
      <c r="AK8" s="2">
        <v>1.9887999999999999</v>
      </c>
      <c r="AL8" s="12">
        <v>3.0337000000000001</v>
      </c>
      <c r="AM8" s="2">
        <v>3.5844999999999998</v>
      </c>
      <c r="AN8" s="2">
        <v>3.5789</v>
      </c>
      <c r="AO8" s="2">
        <v>3.5131000000000001</v>
      </c>
      <c r="AP8" s="2">
        <v>3.1937000000000002</v>
      </c>
      <c r="AQ8" s="13">
        <v>9.9764999999999997</v>
      </c>
      <c r="AR8" s="13">
        <v>10.1805</v>
      </c>
      <c r="AS8" s="13">
        <v>9.6178000000000008</v>
      </c>
      <c r="AT8" s="13">
        <v>2.2683</v>
      </c>
      <c r="AU8" s="13">
        <v>2.2246000000000001</v>
      </c>
      <c r="AV8" s="13">
        <v>2.2077</v>
      </c>
      <c r="AW8" s="13">
        <v>3.3041999999999998</v>
      </c>
      <c r="AX8" s="13">
        <v>3.5729000000000002</v>
      </c>
      <c r="AY8" s="13">
        <v>3.1291000000000002</v>
      </c>
      <c r="AZ8" s="13">
        <v>8.7666000000000004</v>
      </c>
    </row>
    <row r="9" spans="1:52" x14ac:dyDescent="0.2">
      <c r="A9" s="3" t="s">
        <v>16</v>
      </c>
      <c r="B9" s="2">
        <v>5.6756000000000002</v>
      </c>
      <c r="C9" s="2">
        <v>5.4326999999999996</v>
      </c>
      <c r="D9" s="2">
        <v>4.6905999999999999</v>
      </c>
      <c r="E9" s="2">
        <v>5.1839000000000004</v>
      </c>
      <c r="F9" s="2">
        <v>5.1041999999999996</v>
      </c>
      <c r="G9" s="2">
        <v>5.2294999999999998</v>
      </c>
      <c r="H9" s="2">
        <v>4.4013</v>
      </c>
      <c r="I9" s="2">
        <v>5.3426</v>
      </c>
      <c r="J9" s="2">
        <v>4.6148999999999996</v>
      </c>
      <c r="K9" s="2">
        <v>5.0803000000000003</v>
      </c>
      <c r="L9" s="2">
        <v>10.734999999999999</v>
      </c>
      <c r="M9" s="2">
        <v>11.853</v>
      </c>
      <c r="N9" s="2">
        <v>11.035</v>
      </c>
      <c r="O9" s="2">
        <v>7.2739000000000003</v>
      </c>
      <c r="P9" s="2">
        <v>7.6069000000000004</v>
      </c>
      <c r="Q9" s="2">
        <v>7.8379000000000003</v>
      </c>
      <c r="R9" s="2">
        <v>7.4539999999999997</v>
      </c>
      <c r="S9" s="2">
        <v>7.5957999999999997</v>
      </c>
      <c r="T9" s="2">
        <v>7.15</v>
      </c>
      <c r="U9" s="2">
        <v>7.1353</v>
      </c>
      <c r="V9" s="2">
        <v>7.8139000000000003</v>
      </c>
      <c r="W9" s="2">
        <v>8.1595999999999993</v>
      </c>
      <c r="X9" s="2">
        <v>8.3361000000000001</v>
      </c>
      <c r="Y9" s="2">
        <v>8.6850000000000005</v>
      </c>
      <c r="Z9" s="2">
        <v>9.3013999999999992</v>
      </c>
      <c r="AA9" s="2">
        <v>9.7597000000000005</v>
      </c>
      <c r="AB9" s="2">
        <v>9.2248000000000001</v>
      </c>
      <c r="AC9" s="2">
        <v>16.787400000000002</v>
      </c>
      <c r="AD9" s="2">
        <v>14.573700000000001</v>
      </c>
      <c r="AE9" s="2">
        <v>15.6287</v>
      </c>
      <c r="AF9" s="2">
        <v>14.0648</v>
      </c>
      <c r="AG9" s="2">
        <v>13.238099999999999</v>
      </c>
      <c r="AH9" s="2">
        <v>5.6768000000000001</v>
      </c>
      <c r="AI9" s="2">
        <v>4.4538000000000002</v>
      </c>
      <c r="AJ9" s="2">
        <v>5.0979000000000001</v>
      </c>
      <c r="AK9" s="2">
        <v>5.5213999999999999</v>
      </c>
      <c r="AL9" s="12">
        <v>4.6931000000000003</v>
      </c>
      <c r="AM9" s="2">
        <v>4.4476000000000004</v>
      </c>
      <c r="AN9" s="2">
        <v>4.8129999999999997</v>
      </c>
      <c r="AO9" s="2">
        <v>5.8516000000000004</v>
      </c>
      <c r="AP9" s="2">
        <v>6.0678999999999998</v>
      </c>
      <c r="AQ9" s="13">
        <v>18.6877</v>
      </c>
      <c r="AR9" s="13">
        <v>18.510899999999999</v>
      </c>
      <c r="AS9" s="13">
        <v>18.945</v>
      </c>
      <c r="AT9" s="13">
        <v>16.9483</v>
      </c>
      <c r="AU9" s="13">
        <v>17.0382</v>
      </c>
      <c r="AV9" s="13">
        <v>16.883600000000001</v>
      </c>
      <c r="AW9" s="13">
        <v>7.7321999999999997</v>
      </c>
      <c r="AX9" s="13">
        <v>6.7591000000000001</v>
      </c>
      <c r="AY9" s="13">
        <v>8.6075999999999997</v>
      </c>
      <c r="AZ9" s="13">
        <v>14.8407</v>
      </c>
    </row>
    <row r="10" spans="1:52" x14ac:dyDescent="0.2">
      <c r="A10" s="3" t="s">
        <v>17</v>
      </c>
      <c r="B10" s="2">
        <v>3.8800000000000001E-2</v>
      </c>
      <c r="C10" s="2">
        <v>4.9399999999999999E-2</v>
      </c>
      <c r="D10" s="2">
        <v>2.76E-2</v>
      </c>
      <c r="E10" s="2">
        <v>2.1000000000000001E-2</v>
      </c>
      <c r="F10" s="2">
        <v>3.61E-2</v>
      </c>
      <c r="G10" s="2">
        <v>1.6400000000000001E-2</v>
      </c>
      <c r="H10" s="2">
        <v>4.1300000000000003E-2</v>
      </c>
      <c r="I10" s="2">
        <v>2.93E-2</v>
      </c>
      <c r="J10" s="2">
        <v>5.0999999999999997E-2</v>
      </c>
      <c r="K10" s="2">
        <v>6.0699999999999997E-2</v>
      </c>
      <c r="L10" s="2">
        <v>0.1028</v>
      </c>
      <c r="M10" s="2">
        <v>0.1449</v>
      </c>
      <c r="N10" s="2">
        <v>9.4899999999999998E-2</v>
      </c>
      <c r="O10" s="2">
        <v>9.06E-2</v>
      </c>
      <c r="P10" s="2">
        <v>7.0499999999999993E-2</v>
      </c>
      <c r="Q10" s="2">
        <v>7.0999999999999994E-2</v>
      </c>
      <c r="R10" s="2">
        <v>4.3299999999999998E-2</v>
      </c>
      <c r="S10" s="2">
        <v>0.11169999999999999</v>
      </c>
      <c r="T10" s="2">
        <v>8.3900000000000002E-2</v>
      </c>
      <c r="U10" s="2">
        <v>7.3400000000000007E-2</v>
      </c>
      <c r="V10" s="2">
        <v>9.5299999999999996E-2</v>
      </c>
      <c r="W10" s="2">
        <v>0.1275</v>
      </c>
      <c r="X10" s="2">
        <v>0.1003</v>
      </c>
      <c r="Y10" s="2">
        <v>9.2899999999999996E-2</v>
      </c>
      <c r="Z10" s="2">
        <v>4.7500000000000001E-2</v>
      </c>
      <c r="AA10" s="2">
        <v>0.10290000000000001</v>
      </c>
      <c r="AB10" s="2">
        <v>3.7400000000000003E-2</v>
      </c>
      <c r="AC10" s="2">
        <v>0.11310000000000001</v>
      </c>
      <c r="AD10" s="2">
        <v>0.1249</v>
      </c>
      <c r="AE10" s="2">
        <v>0.16320000000000001</v>
      </c>
      <c r="AF10" s="2">
        <v>7.3999999999999996E-2</v>
      </c>
      <c r="AG10" s="2">
        <v>7.7600000000000002E-2</v>
      </c>
      <c r="AH10" s="2">
        <v>6.1400000000000003E-2</v>
      </c>
      <c r="AI10" s="2">
        <v>6.3899999999999998E-2</v>
      </c>
      <c r="AJ10" s="2">
        <v>6.2899999999999998E-2</v>
      </c>
      <c r="AK10" s="2">
        <v>8.4199999999999997E-2</v>
      </c>
      <c r="AL10" s="12">
        <v>4.7899999999999998E-2</v>
      </c>
      <c r="AM10" s="2">
        <v>1.26E-2</v>
      </c>
      <c r="AN10" s="2">
        <v>5.4800000000000001E-2</v>
      </c>
      <c r="AO10" s="2">
        <v>4.8000000000000001E-2</v>
      </c>
      <c r="AP10" s="2">
        <v>4.4299999999999999E-2</v>
      </c>
      <c r="AQ10" s="13">
        <v>8.5099999999999995E-2</v>
      </c>
      <c r="AR10" s="13">
        <v>0.127</v>
      </c>
      <c r="AS10" s="13">
        <v>0.18859999999999999</v>
      </c>
      <c r="AT10" s="13">
        <v>9.0399999999999994E-2</v>
      </c>
      <c r="AU10" s="13">
        <v>9.0700000000000003E-2</v>
      </c>
      <c r="AV10" s="13">
        <v>9.6699999999999994E-2</v>
      </c>
      <c r="AW10" s="13">
        <v>5.5899999999999998E-2</v>
      </c>
      <c r="AX10" s="13">
        <v>8.0100000000000005E-2</v>
      </c>
      <c r="AY10" s="13">
        <v>6.4500000000000002E-2</v>
      </c>
      <c r="AZ10" s="13">
        <v>7.9799999999999996E-2</v>
      </c>
    </row>
    <row r="11" spans="1:52" x14ac:dyDescent="0.2">
      <c r="A11" s="3" t="s">
        <v>18</v>
      </c>
      <c r="B11" s="2">
        <v>25.0382</v>
      </c>
      <c r="C11" s="2">
        <v>25.193999999999999</v>
      </c>
      <c r="D11" s="2">
        <v>25.7379</v>
      </c>
      <c r="E11" s="2">
        <v>25.5883</v>
      </c>
      <c r="F11" s="2">
        <v>25.4941</v>
      </c>
      <c r="G11" s="2">
        <v>25.613499999999998</v>
      </c>
      <c r="H11" s="2">
        <v>25.969899999999999</v>
      </c>
      <c r="I11" s="2">
        <v>25.4209</v>
      </c>
      <c r="J11" s="2">
        <v>25.923400000000001</v>
      </c>
      <c r="K11" s="2">
        <v>25.556999999999999</v>
      </c>
      <c r="L11" s="2">
        <v>20.878399999999999</v>
      </c>
      <c r="M11" s="2">
        <v>20.118600000000001</v>
      </c>
      <c r="N11" s="2">
        <v>20.587800000000001</v>
      </c>
      <c r="O11" s="2">
        <v>23.434699999999999</v>
      </c>
      <c r="P11" s="2">
        <v>22.919799999999999</v>
      </c>
      <c r="Q11" s="2">
        <v>22.2971</v>
      </c>
      <c r="R11" s="2">
        <v>22.940300000000001</v>
      </c>
      <c r="S11" s="2">
        <v>22.808599999999998</v>
      </c>
      <c r="T11" s="2">
        <v>23.353000000000002</v>
      </c>
      <c r="U11" s="2">
        <v>22.902999999999999</v>
      </c>
      <c r="V11" s="2">
        <v>22.598500000000001</v>
      </c>
      <c r="W11" s="2">
        <v>21.819500000000001</v>
      </c>
      <c r="X11" s="2">
        <v>22.2593</v>
      </c>
      <c r="Y11" s="2">
        <v>21.769500000000001</v>
      </c>
      <c r="Z11" s="2">
        <v>21.206299999999999</v>
      </c>
      <c r="AA11" s="2">
        <v>21.310400000000001</v>
      </c>
      <c r="AB11" s="2">
        <v>21.8446</v>
      </c>
      <c r="AC11" s="2">
        <v>16.5153</v>
      </c>
      <c r="AD11" s="2">
        <v>18.205500000000001</v>
      </c>
      <c r="AE11" s="2">
        <v>16.1906</v>
      </c>
      <c r="AF11" s="2">
        <v>17.2713</v>
      </c>
      <c r="AG11" s="2">
        <v>18.604399999999998</v>
      </c>
      <c r="AH11" s="2">
        <v>24.210699999999999</v>
      </c>
      <c r="AI11" s="2">
        <v>24.822199999999999</v>
      </c>
      <c r="AJ11" s="2">
        <v>24.412600000000001</v>
      </c>
      <c r="AK11" s="2">
        <v>24.2043</v>
      </c>
      <c r="AL11" s="12">
        <v>24.6249</v>
      </c>
      <c r="AM11" s="2">
        <v>25.0518</v>
      </c>
      <c r="AN11" s="2">
        <v>24.915099999999999</v>
      </c>
      <c r="AO11" s="2">
        <v>23.862100000000002</v>
      </c>
      <c r="AP11" s="2">
        <v>23.976900000000001</v>
      </c>
      <c r="AQ11" s="13">
        <v>14.3529</v>
      </c>
      <c r="AR11" s="13">
        <v>14.257400000000001</v>
      </c>
      <c r="AS11" s="13">
        <v>14.087899999999999</v>
      </c>
      <c r="AT11" s="13">
        <v>16.433900000000001</v>
      </c>
      <c r="AU11" s="13">
        <v>16.5306</v>
      </c>
      <c r="AV11" s="13">
        <v>16.3111</v>
      </c>
      <c r="AW11" s="13">
        <v>22.5579</v>
      </c>
      <c r="AX11" s="13">
        <v>23.008700000000001</v>
      </c>
      <c r="AY11" s="13">
        <v>22.095700000000001</v>
      </c>
      <c r="AZ11" s="13">
        <v>17.564800000000002</v>
      </c>
    </row>
    <row r="12" spans="1:52" x14ac:dyDescent="0.2">
      <c r="A12" s="3" t="s">
        <v>19</v>
      </c>
      <c r="B12" s="2">
        <v>0.22750000000000001</v>
      </c>
      <c r="C12" s="2">
        <v>6.8500000000000005E-2</v>
      </c>
      <c r="D12" s="2">
        <v>0.1133</v>
      </c>
      <c r="E12" s="2">
        <v>3.9699999999999999E-2</v>
      </c>
      <c r="F12" s="2">
        <v>6.9000000000000006E-2</v>
      </c>
      <c r="G12" s="2">
        <v>8.1199999999999994E-2</v>
      </c>
      <c r="H12" s="2">
        <v>0.1467</v>
      </c>
      <c r="I12" s="2">
        <v>0.10680000000000001</v>
      </c>
      <c r="J12" s="2">
        <v>5.1400000000000001E-2</v>
      </c>
      <c r="K12" s="2">
        <v>7.0800000000000002E-2</v>
      </c>
      <c r="L12" s="2">
        <v>0.10929999999999999</v>
      </c>
      <c r="M12" s="2">
        <v>0.109</v>
      </c>
      <c r="N12" s="2">
        <v>0.2238</v>
      </c>
      <c r="O12" s="2">
        <v>0.15379999999999999</v>
      </c>
      <c r="P12" s="2">
        <v>0.1331</v>
      </c>
      <c r="Q12" s="2">
        <v>0.35470000000000002</v>
      </c>
      <c r="R12" s="2">
        <v>0.1077</v>
      </c>
      <c r="S12" s="2">
        <v>0.26869999999999999</v>
      </c>
      <c r="T12" s="2">
        <v>0.13739999999999999</v>
      </c>
      <c r="U12" s="2">
        <v>0.1108</v>
      </c>
      <c r="V12" s="2">
        <v>0.1101</v>
      </c>
      <c r="W12" s="2">
        <v>0.3755</v>
      </c>
      <c r="X12" s="2">
        <v>0.11749999999999999</v>
      </c>
      <c r="Y12" s="2">
        <v>9.8900000000000002E-2</v>
      </c>
      <c r="Z12" s="2">
        <v>0.1094</v>
      </c>
      <c r="AA12" s="2">
        <v>0.1368</v>
      </c>
      <c r="AB12" s="2">
        <v>0.13550000000000001</v>
      </c>
      <c r="AC12" s="2">
        <v>0.186</v>
      </c>
      <c r="AD12" s="2">
        <v>0.22869999999999999</v>
      </c>
      <c r="AE12" s="2">
        <v>0.23680000000000001</v>
      </c>
      <c r="AF12" s="2">
        <v>0.2762</v>
      </c>
      <c r="AG12" s="2">
        <v>0.27460000000000001</v>
      </c>
      <c r="AH12" s="2">
        <v>9.2999999999999999E-2</v>
      </c>
      <c r="AI12" s="2">
        <v>9.7699999999999995E-2</v>
      </c>
      <c r="AJ12" s="2">
        <v>0.14419999999999999</v>
      </c>
      <c r="AK12" s="2">
        <v>0.13070000000000001</v>
      </c>
      <c r="AL12" s="12">
        <v>9.3100000000000002E-2</v>
      </c>
      <c r="AM12" s="2">
        <v>3.7600000000000001E-2</v>
      </c>
      <c r="AN12" s="2">
        <v>3.7699999999999997E-2</v>
      </c>
      <c r="AO12" s="2">
        <v>0.13969999999999999</v>
      </c>
      <c r="AP12" s="2">
        <v>7.6899999999999996E-2</v>
      </c>
      <c r="AQ12" s="13">
        <v>0.1258</v>
      </c>
      <c r="AR12" s="13">
        <v>0.17280000000000001</v>
      </c>
      <c r="AS12" s="13">
        <v>0.20469999999999999</v>
      </c>
      <c r="AT12" s="13">
        <v>0.15390000000000001</v>
      </c>
      <c r="AU12" s="13">
        <v>0.17760000000000001</v>
      </c>
      <c r="AV12" s="13">
        <v>0.34339999999999998</v>
      </c>
      <c r="AW12" s="13">
        <v>0.16669999999999999</v>
      </c>
      <c r="AX12" s="13">
        <v>9.35E-2</v>
      </c>
      <c r="AY12" s="13">
        <v>0.16039999999999999</v>
      </c>
      <c r="AZ12" s="13">
        <v>0.19520000000000001</v>
      </c>
    </row>
    <row r="13" spans="1:52" x14ac:dyDescent="0.2">
      <c r="A13" s="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2"/>
      <c r="AM13" s="2"/>
      <c r="AN13" s="2"/>
      <c r="AO13" s="2"/>
      <c r="AP13" s="2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x14ac:dyDescent="0.2">
      <c r="A14" s="3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  <c r="M14" s="2">
        <v>6.4000000000000003E-3</v>
      </c>
      <c r="N14" s="2">
        <v>0</v>
      </c>
      <c r="O14" s="2">
        <v>0</v>
      </c>
      <c r="P14" s="2">
        <v>1.41E-2</v>
      </c>
      <c r="Q14" s="2">
        <v>4.5999999999999999E-3</v>
      </c>
      <c r="R14" s="2">
        <v>7.1000000000000004E-3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6.0000000000000001E-3</v>
      </c>
      <c r="AB14" s="2">
        <v>1E-3</v>
      </c>
      <c r="AC14" s="2">
        <v>2.5999999999999999E-3</v>
      </c>
      <c r="AD14" s="2">
        <v>8.5000000000000006E-3</v>
      </c>
      <c r="AE14" s="2">
        <v>1.8E-3</v>
      </c>
      <c r="AF14" s="2">
        <v>2.5999999999999999E-3</v>
      </c>
      <c r="AG14" s="2">
        <v>4.7999999999999996E-3</v>
      </c>
      <c r="AH14" s="2">
        <v>0</v>
      </c>
      <c r="AI14" s="2">
        <v>2.3400000000000001E-2</v>
      </c>
      <c r="AJ14" s="2">
        <v>4.7000000000000002E-3</v>
      </c>
      <c r="AK14" s="2">
        <v>2.8E-3</v>
      </c>
      <c r="AL14" s="12">
        <v>0</v>
      </c>
      <c r="AM14" s="2">
        <v>4.8999999999999998E-3</v>
      </c>
      <c r="AN14" s="2">
        <v>0</v>
      </c>
      <c r="AO14" s="2">
        <v>0</v>
      </c>
      <c r="AP14" s="2">
        <v>0</v>
      </c>
      <c r="AQ14" s="13">
        <v>0</v>
      </c>
      <c r="AR14" s="13">
        <v>0</v>
      </c>
      <c r="AS14" s="13">
        <v>2.0000000000000001E-4</v>
      </c>
      <c r="AT14" s="13">
        <v>1.0800000000000001E-2</v>
      </c>
      <c r="AU14" s="13">
        <v>0</v>
      </c>
      <c r="AV14" s="13">
        <v>5.7000000000000002E-3</v>
      </c>
      <c r="AW14" s="13">
        <v>9.1999999999999998E-3</v>
      </c>
      <c r="AX14" s="13">
        <v>0</v>
      </c>
      <c r="AY14" s="13">
        <v>8.3999999999999995E-3</v>
      </c>
      <c r="AZ14" s="13">
        <v>8.8000000000000005E-3</v>
      </c>
    </row>
    <row r="15" spans="1:52" x14ac:dyDescent="0.2">
      <c r="A15" s="3" t="s">
        <v>22</v>
      </c>
      <c r="B15" s="2">
        <v>6.88E-2</v>
      </c>
      <c r="C15" s="2">
        <v>0</v>
      </c>
      <c r="D15" s="2">
        <v>0</v>
      </c>
      <c r="E15" s="2">
        <v>0</v>
      </c>
      <c r="F15" s="2">
        <v>1.0200000000000001E-2</v>
      </c>
      <c r="G15" s="2">
        <v>1.1000000000000001E-3</v>
      </c>
      <c r="H15" s="2">
        <v>0</v>
      </c>
      <c r="I15" s="2">
        <v>1.1000000000000001E-3</v>
      </c>
      <c r="J15" s="2">
        <v>0</v>
      </c>
      <c r="K15" s="2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2"/>
      <c r="AM15" s="2"/>
      <c r="AN15" s="2"/>
      <c r="AO15" s="2"/>
      <c r="AP15" s="2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x14ac:dyDescent="0.2">
      <c r="A16" s="3" t="s">
        <v>23</v>
      </c>
      <c r="B16" s="2">
        <v>3.7699999999999997E-2</v>
      </c>
      <c r="C16" s="2">
        <v>0</v>
      </c>
      <c r="D16" s="2">
        <v>0</v>
      </c>
      <c r="E16" s="2">
        <v>1.0699999999999999E-2</v>
      </c>
      <c r="F16" s="2">
        <v>2.3E-2</v>
      </c>
      <c r="G16" s="2">
        <v>1.35E-2</v>
      </c>
      <c r="H16" s="2">
        <v>2.3599999999999999E-2</v>
      </c>
      <c r="I16" s="2">
        <v>0</v>
      </c>
      <c r="J16" s="2">
        <v>0</v>
      </c>
      <c r="K16" s="2">
        <v>0</v>
      </c>
      <c r="L16" s="2">
        <v>0</v>
      </c>
      <c r="M16" s="2">
        <v>2.3099999999999999E-2</v>
      </c>
      <c r="N16" s="2">
        <v>1.6199999999999999E-2</v>
      </c>
      <c r="O16" s="2">
        <v>2.63E-2</v>
      </c>
      <c r="P16" s="2">
        <v>2.9999999999999997E-4</v>
      </c>
      <c r="Q16" s="2">
        <v>9.4999999999999998E-3</v>
      </c>
      <c r="R16" s="2">
        <v>0</v>
      </c>
      <c r="S16" s="2">
        <v>3.0499999999999999E-2</v>
      </c>
      <c r="T16" s="2">
        <v>1.15E-2</v>
      </c>
      <c r="U16" s="2">
        <v>4.4999999999999997E-3</v>
      </c>
      <c r="V16" s="2">
        <v>0</v>
      </c>
      <c r="W16" s="2">
        <v>0</v>
      </c>
      <c r="X16" s="2">
        <v>2.1700000000000001E-2</v>
      </c>
      <c r="Y16" s="2">
        <v>1.4E-3</v>
      </c>
      <c r="Z16" s="2">
        <v>1.4500000000000001E-2</v>
      </c>
      <c r="AA16" s="2">
        <v>2.1999999999999999E-2</v>
      </c>
      <c r="AB16" s="2">
        <v>2.1499999999999998E-2</v>
      </c>
      <c r="AC16" s="2">
        <v>1.9300000000000001E-2</v>
      </c>
      <c r="AD16" s="2">
        <v>4.9500000000000002E-2</v>
      </c>
      <c r="AE16" s="2">
        <v>0</v>
      </c>
      <c r="AF16" s="2">
        <v>0</v>
      </c>
      <c r="AG16" s="2">
        <v>0</v>
      </c>
      <c r="AH16" s="2">
        <v>8.0000000000000004E-4</v>
      </c>
      <c r="AI16" s="2">
        <v>2.9999999999999997E-4</v>
      </c>
      <c r="AJ16" s="2">
        <v>0</v>
      </c>
      <c r="AK16" s="2">
        <v>0</v>
      </c>
      <c r="AL16" s="12">
        <v>0</v>
      </c>
      <c r="AM16" s="2">
        <v>0</v>
      </c>
      <c r="AN16" s="2">
        <v>0</v>
      </c>
      <c r="AO16" s="2">
        <v>4.4999999999999997E-3</v>
      </c>
      <c r="AP16" s="2">
        <v>0.06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x14ac:dyDescent="0.2">
      <c r="A17" s="3" t="s">
        <v>24</v>
      </c>
      <c r="B17" s="2">
        <v>5.6399999999999999E-2</v>
      </c>
      <c r="C17" s="2">
        <v>5.8999999999999997E-2</v>
      </c>
      <c r="D17" s="2">
        <v>5.0099999999999999E-2</v>
      </c>
      <c r="E17" s="2">
        <v>6.4000000000000001E-2</v>
      </c>
      <c r="F17" s="2">
        <v>4.2999999999999997E-2</v>
      </c>
      <c r="G17" s="2">
        <v>3.32E-2</v>
      </c>
      <c r="H17" s="2">
        <v>5.9200000000000003E-2</v>
      </c>
      <c r="I17" s="2">
        <v>2.69E-2</v>
      </c>
      <c r="J17" s="2">
        <v>4.0399999999999998E-2</v>
      </c>
      <c r="K17" s="2">
        <v>5.0200000000000002E-2</v>
      </c>
      <c r="L17" s="2">
        <v>3.2399999999999998E-2</v>
      </c>
      <c r="M17" s="2">
        <v>6.3799999999999996E-2</v>
      </c>
      <c r="N17" s="2">
        <v>5.1700000000000003E-2</v>
      </c>
      <c r="O17" s="2">
        <v>5.33E-2</v>
      </c>
      <c r="P17" s="2">
        <v>3.2599999999999997E-2</v>
      </c>
      <c r="Q17" s="2">
        <v>6.6400000000000001E-2</v>
      </c>
      <c r="R17" s="2">
        <v>2.87E-2</v>
      </c>
      <c r="S17" s="2">
        <v>6.3E-3</v>
      </c>
      <c r="T17" s="2">
        <v>1.6E-2</v>
      </c>
      <c r="U17" s="2">
        <v>5.21E-2</v>
      </c>
      <c r="V17" s="2">
        <v>4.9200000000000001E-2</v>
      </c>
      <c r="W17" s="2">
        <v>4.7399999999999998E-2</v>
      </c>
      <c r="X17" s="2">
        <v>4.58E-2</v>
      </c>
      <c r="Y17" s="2">
        <v>7.4300000000000005E-2</v>
      </c>
      <c r="Z17" s="2">
        <v>7.3999999999999996E-2</v>
      </c>
      <c r="AA17" s="2">
        <v>7.2999999999999995E-2</v>
      </c>
      <c r="AB17" s="2">
        <v>3.1399999999999997E-2</v>
      </c>
      <c r="AC17" s="2">
        <v>1.6899999999999998E-2</v>
      </c>
      <c r="AD17" s="2">
        <v>9.2600000000000002E-2</v>
      </c>
      <c r="AE17" s="2">
        <v>9.9199999999999997E-2</v>
      </c>
      <c r="AF17" s="2">
        <v>0.16719999999999999</v>
      </c>
      <c r="AG17" s="2">
        <v>6.5500000000000003E-2</v>
      </c>
      <c r="AH17" s="2">
        <v>1.35E-2</v>
      </c>
      <c r="AI17" s="2">
        <v>0</v>
      </c>
      <c r="AJ17" s="2">
        <v>2.24E-2</v>
      </c>
      <c r="AK17" s="2">
        <v>2.6100000000000002E-2</v>
      </c>
      <c r="AL17" s="12">
        <v>6.88E-2</v>
      </c>
      <c r="AM17" s="2">
        <v>5.91E-2</v>
      </c>
      <c r="AN17" s="2">
        <v>6.5100000000000005E-2</v>
      </c>
      <c r="AO17" s="2">
        <v>2.1100000000000001E-2</v>
      </c>
      <c r="AP17" s="2">
        <v>6.8699999999999997E-2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x14ac:dyDescent="0.2">
      <c r="A18" s="3" t="s">
        <v>25</v>
      </c>
      <c r="B18" s="2">
        <v>2.3400000000000001E-2</v>
      </c>
      <c r="C18" s="2">
        <v>0</v>
      </c>
      <c r="D18" s="2">
        <v>2.3800000000000002E-2</v>
      </c>
      <c r="E18" s="2">
        <v>0</v>
      </c>
      <c r="F18" s="2">
        <v>7.1999999999999998E-3</v>
      </c>
      <c r="G18" s="2">
        <v>4.0899999999999999E-2</v>
      </c>
      <c r="H18" s="2">
        <v>0</v>
      </c>
      <c r="I18" s="2">
        <v>0</v>
      </c>
      <c r="J18" s="2">
        <v>1.0200000000000001E-2</v>
      </c>
      <c r="K18" s="2">
        <v>1.1599999999999999E-2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2"/>
      <c r="AM18" s="2"/>
      <c r="AN18" s="2"/>
      <c r="AO18" s="2"/>
      <c r="AP18" s="2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x14ac:dyDescent="0.2">
      <c r="A19" s="3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2"/>
      <c r="AM19" s="2"/>
      <c r="AN19" s="2"/>
      <c r="AO19" s="2"/>
      <c r="AP19" s="2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x14ac:dyDescent="0.2">
      <c r="A20" s="4" t="s">
        <v>27</v>
      </c>
      <c r="B20" s="2">
        <v>100.7208</v>
      </c>
      <c r="C20" s="2">
        <v>100.85209999999999</v>
      </c>
      <c r="D20" s="2">
        <v>100.4542</v>
      </c>
      <c r="E20" s="2">
        <v>100.6806</v>
      </c>
      <c r="F20" s="2">
        <v>100.3982</v>
      </c>
      <c r="G20" s="2">
        <v>101.1301</v>
      </c>
      <c r="H20" s="2">
        <v>100.5294</v>
      </c>
      <c r="I20" s="2">
        <v>100.53440000000001</v>
      </c>
      <c r="J20" s="2">
        <v>100.3844</v>
      </c>
      <c r="K20" s="2">
        <v>100.2171</v>
      </c>
      <c r="L20" s="2">
        <v>99.239599999999996</v>
      </c>
      <c r="M20" s="2">
        <v>99.4345</v>
      </c>
      <c r="N20" s="2">
        <v>99.690700000000007</v>
      </c>
      <c r="O20" s="2">
        <v>99.871099999999998</v>
      </c>
      <c r="P20" s="2">
        <v>99.559100000000001</v>
      </c>
      <c r="Q20" s="2">
        <v>99.728800000000007</v>
      </c>
      <c r="R20" s="2">
        <v>99.555800000000005</v>
      </c>
      <c r="S20" s="2">
        <v>99.992199999999997</v>
      </c>
      <c r="T20" s="2">
        <v>100.3353</v>
      </c>
      <c r="U20" s="2">
        <v>99.531700000000001</v>
      </c>
      <c r="V20" s="2">
        <v>100.33329999999999</v>
      </c>
      <c r="W20" s="2">
        <v>99.174999999999997</v>
      </c>
      <c r="X20" s="2">
        <v>99.964200000000005</v>
      </c>
      <c r="Y20" s="2">
        <v>99.548100000000005</v>
      </c>
      <c r="Z20" s="2">
        <v>99.417900000000003</v>
      </c>
      <c r="AA20" s="2">
        <v>100.09820000000001</v>
      </c>
      <c r="AB20" s="2">
        <v>99.434799999999996</v>
      </c>
      <c r="AC20" s="2">
        <v>99.008799999999994</v>
      </c>
      <c r="AD20" s="2">
        <v>99.996399999999994</v>
      </c>
      <c r="AE20" s="2">
        <v>98.921700000000001</v>
      </c>
      <c r="AF20" s="2">
        <v>99.096000000000004</v>
      </c>
      <c r="AG20" s="2">
        <v>99.284800000000004</v>
      </c>
      <c r="AH20" s="2">
        <v>99.142600000000002</v>
      </c>
      <c r="AI20" s="2">
        <v>98.636499999999998</v>
      </c>
      <c r="AJ20" s="2">
        <v>99.301299999999998</v>
      </c>
      <c r="AK20" s="2">
        <v>98.826400000000007</v>
      </c>
      <c r="AL20" s="12">
        <v>99.151399999999995</v>
      </c>
      <c r="AM20" s="2">
        <v>100.0326</v>
      </c>
      <c r="AN20" s="2">
        <v>100.3425</v>
      </c>
      <c r="AO20" s="2">
        <v>99.735699999999994</v>
      </c>
      <c r="AP20" s="2">
        <v>99.763400000000004</v>
      </c>
      <c r="AQ20" s="13">
        <v>98.773600000000002</v>
      </c>
      <c r="AR20" s="13">
        <v>98.586399999999998</v>
      </c>
      <c r="AS20" s="13">
        <v>97.972800000000007</v>
      </c>
      <c r="AT20" s="13">
        <v>99.513900000000007</v>
      </c>
      <c r="AU20" s="13">
        <v>99.380799999999994</v>
      </c>
      <c r="AV20" s="13">
        <v>99.372699999999995</v>
      </c>
      <c r="AW20" s="13">
        <v>99.473299999999995</v>
      </c>
      <c r="AX20" s="13">
        <v>99.183199999999999</v>
      </c>
      <c r="AY20" s="13">
        <v>99.108999999999995</v>
      </c>
      <c r="AZ20" s="13">
        <v>99.341899999999995</v>
      </c>
    </row>
    <row r="21" spans="1:52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2"/>
      <c r="AM21" s="2"/>
      <c r="AN21" s="2"/>
      <c r="AO21" s="2"/>
      <c r="AP21" s="2"/>
    </row>
    <row r="22" spans="1:52" x14ac:dyDescent="0.2">
      <c r="A22" s="4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2"/>
      <c r="AM22" s="2"/>
      <c r="AN22" s="2"/>
      <c r="AO22" s="2"/>
      <c r="AP22" s="2"/>
    </row>
    <row r="23" spans="1:52" x14ac:dyDescent="0.2">
      <c r="A23" s="3" t="s">
        <v>29</v>
      </c>
      <c r="B23" s="2">
        <v>1.7660098709072355E-2</v>
      </c>
      <c r="C23" s="2">
        <v>5.9726516764264086E-3</v>
      </c>
      <c r="D23" s="2">
        <v>3.5670566508007834E-3</v>
      </c>
      <c r="E23" s="2">
        <v>3.7713469339055658E-3</v>
      </c>
      <c r="F23" s="2">
        <v>4.0815582139759653E-3</v>
      </c>
      <c r="G23" s="2">
        <v>3.8689107605803102E-3</v>
      </c>
      <c r="H23" s="2">
        <v>4.3149167308845241E-3</v>
      </c>
      <c r="I23" s="2">
        <v>4.1314839770195599E-3</v>
      </c>
      <c r="J23" s="2">
        <v>5.1003414747852627E-3</v>
      </c>
      <c r="K23" s="2">
        <v>4.8392343412795684E-3</v>
      </c>
      <c r="L23" s="2">
        <v>3.0285608162879275E-3</v>
      </c>
      <c r="M23" s="2">
        <v>5.2273542431729028E-3</v>
      </c>
      <c r="N23" s="2">
        <v>1.2240844764489001E-2</v>
      </c>
      <c r="O23" s="2">
        <v>2.8265899501755485E-3</v>
      </c>
      <c r="P23" s="2">
        <v>5.2605252709274604E-3</v>
      </c>
      <c r="Q23" s="2">
        <v>1.8367568328609137E-2</v>
      </c>
      <c r="R23" s="2">
        <v>5.2823894466008823E-3</v>
      </c>
      <c r="S23" s="2">
        <v>1.5565027184603342E-2</v>
      </c>
      <c r="T23" s="2">
        <v>5.8220824061769854E-3</v>
      </c>
      <c r="U23" s="2">
        <v>4.2561886201944029E-3</v>
      </c>
      <c r="V23" s="2">
        <v>4.4384305182132459E-3</v>
      </c>
      <c r="W23" s="2">
        <v>2.0637970695719005E-2</v>
      </c>
      <c r="X23" s="2">
        <v>4.4427324451307955E-3</v>
      </c>
      <c r="Y23" s="2">
        <v>2.7002656493632623E-3</v>
      </c>
      <c r="Z23" s="2">
        <v>3.6176518398371772E-3</v>
      </c>
      <c r="AA23" s="2">
        <v>2.6569975195338399E-3</v>
      </c>
      <c r="AB23" s="2">
        <v>3.5449216220218385E-3</v>
      </c>
      <c r="AC23" s="2">
        <v>7.1616723561769109E-3</v>
      </c>
      <c r="AD23" s="2">
        <v>1.1094761121070938E-2</v>
      </c>
      <c r="AE23" s="2">
        <v>8.56708798331237E-3</v>
      </c>
      <c r="AF23" s="2">
        <v>1.3343488483254421E-2</v>
      </c>
      <c r="AG23" s="2">
        <v>2.0586115374410283E-2</v>
      </c>
      <c r="AH23" s="2">
        <v>4.6809653958654347E-3</v>
      </c>
      <c r="AI23" s="2">
        <v>5.9554377760645868E-3</v>
      </c>
      <c r="AJ23" s="2">
        <v>4.1480617502182718E-3</v>
      </c>
      <c r="AK23" s="2">
        <v>4.1551919643303863E-3</v>
      </c>
      <c r="AL23" s="12">
        <v>3.4700899999999999E-3</v>
      </c>
      <c r="AM23" s="2">
        <v>4.381035193425661E-3</v>
      </c>
      <c r="AN23" s="2">
        <v>3.8529465465082205E-3</v>
      </c>
      <c r="AO23" s="2">
        <v>1.0151686637261887E-2</v>
      </c>
      <c r="AP23" s="2">
        <v>4.8382198788070613E-3</v>
      </c>
      <c r="AQ23" s="2">
        <v>4.2480310296247074E-3</v>
      </c>
      <c r="AR23" s="2">
        <v>5.7406988488745998E-3</v>
      </c>
      <c r="AS23" s="2">
        <v>5.7394820325773008E-3</v>
      </c>
      <c r="AT23" s="2">
        <v>5.7767642371916207E-3</v>
      </c>
      <c r="AU23" s="2">
        <v>7.8047590224625445E-3</v>
      </c>
      <c r="AV23" s="2">
        <v>1.4790531372553286E-2</v>
      </c>
      <c r="AW23" s="2">
        <v>8.1246797015244003E-3</v>
      </c>
      <c r="AX23" s="2">
        <v>6.9334916672710318E-3</v>
      </c>
      <c r="AY23" s="2">
        <v>8.685157171279002E-3</v>
      </c>
      <c r="AZ23" s="2">
        <v>1.0466524938097124E-2</v>
      </c>
    </row>
    <row r="24" spans="1:52" x14ac:dyDescent="0.2">
      <c r="A24" s="3" t="s">
        <v>30</v>
      </c>
      <c r="B24" s="2">
        <v>5.9759740906189145E-3</v>
      </c>
      <c r="C24" s="2">
        <v>1.9927385572782673E-3</v>
      </c>
      <c r="D24" s="2">
        <v>1.091327718381699E-3</v>
      </c>
      <c r="E24" s="2">
        <v>1.4323485897645787E-3</v>
      </c>
      <c r="F24" s="2">
        <v>1.6290715132238659E-3</v>
      </c>
      <c r="G24" s="2">
        <v>1.4507539701198245E-3</v>
      </c>
      <c r="H24" s="2">
        <v>1.3551556288623101E-3</v>
      </c>
      <c r="I24" s="2">
        <v>1.1694418640358086E-3</v>
      </c>
      <c r="J24" s="2">
        <v>1.467589164577014E-3</v>
      </c>
      <c r="K24" s="2">
        <v>1.5325950993887276E-3</v>
      </c>
      <c r="L24" s="2">
        <v>5.539042214115642E-3</v>
      </c>
      <c r="M24" s="2">
        <v>4.9047357673546637E-3</v>
      </c>
      <c r="N24" s="2">
        <v>6.1132872411770473E-3</v>
      </c>
      <c r="O24" s="2">
        <v>2.1933307383629214E-3</v>
      </c>
      <c r="P24" s="2">
        <v>1.9244318880705586E-3</v>
      </c>
      <c r="Q24" s="2">
        <v>2.9217156320656625E-3</v>
      </c>
      <c r="R24" s="2">
        <v>1.8315585036625609E-3</v>
      </c>
      <c r="S24" s="2">
        <v>3.1891666817127078E-3</v>
      </c>
      <c r="T24" s="2">
        <v>1.5452324871854069E-3</v>
      </c>
      <c r="U24" s="2">
        <v>2.3576628518804633E-3</v>
      </c>
      <c r="V24" s="2">
        <v>1.9284102959219456E-3</v>
      </c>
      <c r="W24" s="2">
        <v>3.5826662585000946E-3</v>
      </c>
      <c r="X24" s="2">
        <v>2.6459188211329682E-3</v>
      </c>
      <c r="Y24" s="2">
        <v>2.602897536900772E-3</v>
      </c>
      <c r="Z24" s="2">
        <v>2.8762973390607707E-3</v>
      </c>
      <c r="AA24" s="2">
        <v>2.5727108443335893E-3</v>
      </c>
      <c r="AB24" s="2">
        <v>2.0497042633193185E-3</v>
      </c>
      <c r="AC24" s="2">
        <v>4.6475653252337195E-3</v>
      </c>
      <c r="AD24" s="2">
        <v>1.1456102401467234E-2</v>
      </c>
      <c r="AE24" s="2">
        <v>1.174973848795237E-2</v>
      </c>
      <c r="AF24" s="2">
        <v>8.8108488802674453E-3</v>
      </c>
      <c r="AG24" s="2">
        <v>6.6270565037343486E-3</v>
      </c>
      <c r="AH24" s="2">
        <v>7.9722408754044096E-4</v>
      </c>
      <c r="AI24" s="2">
        <v>9.6576545740289317E-4</v>
      </c>
      <c r="AJ24" s="2">
        <v>1.0950872956902566E-3</v>
      </c>
      <c r="AK24" s="2">
        <v>1.5909403995363438E-3</v>
      </c>
      <c r="AL24" s="12">
        <v>1.6494700000000001E-3</v>
      </c>
      <c r="AM24" s="2">
        <v>1.6111639888842675E-3</v>
      </c>
      <c r="AN24" s="2">
        <v>1.4786955606425137E-3</v>
      </c>
      <c r="AO24" s="2">
        <v>3.3285195284273165E-3</v>
      </c>
      <c r="AP24" s="2">
        <v>1.6620706064189908E-3</v>
      </c>
      <c r="AQ24" s="2">
        <v>2.2027570309257833E-3</v>
      </c>
      <c r="AR24" s="2">
        <v>2.24642392739971E-3</v>
      </c>
      <c r="AS24" s="2">
        <v>4.5264332598821165E-3</v>
      </c>
      <c r="AT24" s="2">
        <v>3.5509569777301248E-3</v>
      </c>
      <c r="AU24" s="2">
        <v>3.9887730514165118E-3</v>
      </c>
      <c r="AV24" s="2">
        <v>4.405848972303371E-3</v>
      </c>
      <c r="AW24" s="2">
        <v>1.7471696415510835E-3</v>
      </c>
      <c r="AX24" s="2">
        <v>1.3780948666937225E-3</v>
      </c>
      <c r="AY24" s="2">
        <v>1.8684585960694656E-3</v>
      </c>
      <c r="AZ24" s="2">
        <v>9.9984442124523565E-3</v>
      </c>
    </row>
    <row r="25" spans="1:52" x14ac:dyDescent="0.2">
      <c r="A25" s="3" t="s">
        <v>31</v>
      </c>
      <c r="B25" s="2">
        <v>1.8742068958308633</v>
      </c>
      <c r="C25" s="2">
        <v>1.9027434623357673</v>
      </c>
      <c r="D25" s="2">
        <v>1.9277635924085728</v>
      </c>
      <c r="E25" s="2">
        <v>1.911621189090527</v>
      </c>
      <c r="F25" s="2">
        <v>1.9046802320784855</v>
      </c>
      <c r="G25" s="2">
        <v>1.9173955849004014</v>
      </c>
      <c r="H25" s="2">
        <v>1.911148169516514</v>
      </c>
      <c r="I25" s="2">
        <v>1.9401973018499077</v>
      </c>
      <c r="J25" s="2">
        <v>1.8951196185915491</v>
      </c>
      <c r="K25" s="2">
        <v>1.8939862585529561</v>
      </c>
      <c r="L25" s="2">
        <v>1.8929936026364491</v>
      </c>
      <c r="M25" s="2">
        <v>1.9145438951853122</v>
      </c>
      <c r="N25" s="2">
        <v>1.9032154521361528</v>
      </c>
      <c r="O25" s="2">
        <v>1.9458221382639072</v>
      </c>
      <c r="P25" s="2">
        <v>1.9187949446147137</v>
      </c>
      <c r="Q25" s="2">
        <v>1.8442623711408492</v>
      </c>
      <c r="R25" s="2">
        <v>1.9187784703992377</v>
      </c>
      <c r="S25" s="2">
        <v>1.9251939517074015</v>
      </c>
      <c r="T25" s="2">
        <v>1.9271249676452666</v>
      </c>
      <c r="U25" s="2">
        <v>1.8776977790510152</v>
      </c>
      <c r="V25" s="2">
        <v>1.8755227262451295</v>
      </c>
      <c r="W25" s="2">
        <v>1.8561572396690744</v>
      </c>
      <c r="X25" s="2">
        <v>1.8745787406470005</v>
      </c>
      <c r="Y25" s="2">
        <v>1.8787028175014919</v>
      </c>
      <c r="Z25" s="2">
        <v>1.8671614095866271</v>
      </c>
      <c r="AA25" s="2">
        <v>1.8677360829626499</v>
      </c>
      <c r="AB25" s="2">
        <v>1.9292644037322533</v>
      </c>
      <c r="AC25" s="2">
        <v>1.9265609580958309</v>
      </c>
      <c r="AD25" s="2">
        <v>1.7868884310810293</v>
      </c>
      <c r="AE25" s="2">
        <v>1.7012891830126167</v>
      </c>
      <c r="AF25" s="2">
        <v>1.6783531571382793</v>
      </c>
      <c r="AG25" s="2">
        <v>1.8388874067284651</v>
      </c>
      <c r="AH25" s="2">
        <v>1.9423284894765795</v>
      </c>
      <c r="AI25" s="2">
        <v>1.9555057419694397</v>
      </c>
      <c r="AJ25" s="2">
        <v>1.949055949126401</v>
      </c>
      <c r="AK25" s="2">
        <v>1.9441298259888602</v>
      </c>
      <c r="AL25" s="12">
        <v>1.9289026600000001</v>
      </c>
      <c r="AM25" s="2">
        <v>1.9180430036415805</v>
      </c>
      <c r="AN25" s="2">
        <v>1.9176666410029526</v>
      </c>
      <c r="AO25" s="2">
        <v>1.9108492299075723</v>
      </c>
      <c r="AP25" s="2">
        <v>1.9198138248988847</v>
      </c>
      <c r="AQ25" s="2">
        <v>1.7696391248788808</v>
      </c>
      <c r="AR25" s="2">
        <v>1.7649898220185407</v>
      </c>
      <c r="AS25" s="2">
        <v>1.7630811719609771</v>
      </c>
      <c r="AT25" s="2">
        <v>1.9339917914799085</v>
      </c>
      <c r="AU25" s="2">
        <v>1.9260064512757469</v>
      </c>
      <c r="AV25" s="2">
        <v>1.9217767266727412</v>
      </c>
      <c r="AW25" s="2">
        <v>1.9176968854517926</v>
      </c>
      <c r="AX25" s="2">
        <v>1.9185649825737752</v>
      </c>
      <c r="AY25" s="2">
        <v>1.9138629920325521</v>
      </c>
      <c r="AZ25" s="2">
        <v>1.7724417087146975</v>
      </c>
    </row>
    <row r="26" spans="1:52" x14ac:dyDescent="0.2">
      <c r="A26" s="3" t="s">
        <v>32</v>
      </c>
      <c r="B26" s="2">
        <v>6.737675158782705E-2</v>
      </c>
      <c r="C26" s="2">
        <v>6.6318362556822261E-2</v>
      </c>
      <c r="D26" s="2">
        <v>4.3970926238622789E-2</v>
      </c>
      <c r="E26" s="2">
        <v>5.6212316499368642E-2</v>
      </c>
      <c r="F26" s="2">
        <v>6.2455132098982853E-2</v>
      </c>
      <c r="G26" s="2">
        <v>5.1853485692633733E-2</v>
      </c>
      <c r="H26" s="2">
        <v>5.6308120445896427E-2</v>
      </c>
      <c r="I26" s="2">
        <v>3.0623482105770698E-2</v>
      </c>
      <c r="J26" s="2">
        <v>6.842103075503421E-2</v>
      </c>
      <c r="K26" s="2">
        <v>6.8863058432294733E-2</v>
      </c>
      <c r="L26" s="2">
        <v>7.7717783172020188E-2</v>
      </c>
      <c r="M26" s="2">
        <v>5.6155260555318061E-2</v>
      </c>
      <c r="N26" s="2">
        <v>5.9654632193275423E-2</v>
      </c>
      <c r="O26" s="2">
        <v>3.3705310433836941E-2</v>
      </c>
      <c r="P26" s="2">
        <v>6.1126668693724552E-2</v>
      </c>
      <c r="Q26" s="2">
        <v>0.11825258403040706</v>
      </c>
      <c r="R26" s="2">
        <v>6.4232641104992577E-2</v>
      </c>
      <c r="S26" s="2">
        <v>4.4641949113996729E-2</v>
      </c>
      <c r="T26" s="2">
        <v>5.5893620938515992E-2</v>
      </c>
      <c r="U26" s="2">
        <v>0.10615334502886031</v>
      </c>
      <c r="V26" s="2">
        <v>0.10971646880665739</v>
      </c>
      <c r="W26" s="2">
        <v>0.10588185101025351</v>
      </c>
      <c r="X26" s="2">
        <v>0.10634870993679416</v>
      </c>
      <c r="Y26" s="2">
        <v>0.1080725203211608</v>
      </c>
      <c r="Z26" s="2">
        <v>0.11977629417375263</v>
      </c>
      <c r="AA26" s="2">
        <v>0.11383741682576387</v>
      </c>
      <c r="AB26" s="2">
        <v>5.2363150631914782E-2</v>
      </c>
      <c r="AC26" s="2">
        <v>4.5908714826864351E-2</v>
      </c>
      <c r="AD26" s="2">
        <v>0.15675679881979784</v>
      </c>
      <c r="AE26" s="2">
        <v>0.25998700006259085</v>
      </c>
      <c r="AF26" s="2">
        <v>0.27871743294695012</v>
      </c>
      <c r="AG26" s="2">
        <v>0.11439044803764643</v>
      </c>
      <c r="AH26" s="2">
        <v>4.1717820817734411E-2</v>
      </c>
      <c r="AI26" s="2">
        <v>3.004551950836621E-2</v>
      </c>
      <c r="AJ26" s="2">
        <v>4.0268728826169345E-2</v>
      </c>
      <c r="AK26" s="2">
        <v>3.893714149259269E-2</v>
      </c>
      <c r="AL26" s="12">
        <v>5.915521E-2</v>
      </c>
      <c r="AM26" s="2">
        <v>6.9285306010552189E-2</v>
      </c>
      <c r="AN26" s="2">
        <v>6.9089073199741169E-2</v>
      </c>
      <c r="AO26" s="2">
        <v>6.8539076170870267E-2</v>
      </c>
      <c r="AP26" s="2">
        <v>6.2330048750134627E-2</v>
      </c>
      <c r="AQ26" s="2">
        <v>0.21424118245047802</v>
      </c>
      <c r="AR26" s="2">
        <v>0.21909431635869286</v>
      </c>
      <c r="AS26" s="2">
        <v>0.20872200007620395</v>
      </c>
      <c r="AT26" s="2">
        <v>4.6561711859288181E-2</v>
      </c>
      <c r="AU26" s="2">
        <v>4.5757679781722724E-2</v>
      </c>
      <c r="AV26" s="2">
        <v>4.5371734945204245E-2</v>
      </c>
      <c r="AW26" s="2">
        <v>6.5167136065961584E-2</v>
      </c>
      <c r="AX26" s="2">
        <v>7.040273834463795E-2</v>
      </c>
      <c r="AY26" s="2">
        <v>6.2190334260300587E-2</v>
      </c>
      <c r="AZ26" s="2">
        <v>0.18291731250902124</v>
      </c>
    </row>
    <row r="27" spans="1:52" x14ac:dyDescent="0.2">
      <c r="A27" s="3" t="s">
        <v>33</v>
      </c>
      <c r="B27" s="2">
        <v>0.11608494367156348</v>
      </c>
      <c r="C27" s="2">
        <v>0.11071537439370124</v>
      </c>
      <c r="D27" s="2">
        <v>9.5319264722423677E-2</v>
      </c>
      <c r="E27" s="2">
        <v>0.10555286276167766</v>
      </c>
      <c r="F27" s="2">
        <v>0.10432911908429446</v>
      </c>
      <c r="G27" s="2">
        <v>0.10595276552968799</v>
      </c>
      <c r="H27" s="2">
        <v>8.9479462534330298E-2</v>
      </c>
      <c r="I27" s="2">
        <v>0.10852324023449288</v>
      </c>
      <c r="J27" s="2">
        <v>9.423048831830419E-2</v>
      </c>
      <c r="K27" s="2">
        <v>0.10415669653007133</v>
      </c>
      <c r="L27" s="2">
        <v>0.2284860657710677</v>
      </c>
      <c r="M27" s="2">
        <v>0.25215450022538899</v>
      </c>
      <c r="N27" s="2">
        <v>0.23325856098445033</v>
      </c>
      <c r="O27" s="2">
        <v>0.1501733895366886</v>
      </c>
      <c r="P27" s="2">
        <v>0.15845693007582914</v>
      </c>
      <c r="Q27" s="2">
        <v>0.16477093580515356</v>
      </c>
      <c r="R27" s="2">
        <v>0.15518250522327096</v>
      </c>
      <c r="S27" s="2">
        <v>0.15702111052653464</v>
      </c>
      <c r="T27" s="2">
        <v>0.14726693597920737</v>
      </c>
      <c r="U27" s="2">
        <v>0.14948859431554057</v>
      </c>
      <c r="V27" s="2">
        <v>0.16294671347556061</v>
      </c>
      <c r="W27" s="2">
        <v>0.17239922053823711</v>
      </c>
      <c r="X27" s="2">
        <v>0.17488914208983486</v>
      </c>
      <c r="Y27" s="2">
        <v>0.18329932684953337</v>
      </c>
      <c r="Z27" s="2">
        <v>0.1974824736672956</v>
      </c>
      <c r="AA27" s="2">
        <v>0.20614851498241732</v>
      </c>
      <c r="AB27" s="2">
        <v>0.19354848130490215</v>
      </c>
      <c r="AC27" s="2">
        <v>0.3664224829027069</v>
      </c>
      <c r="AD27" s="2">
        <v>0.31802616974274012</v>
      </c>
      <c r="AE27" s="2">
        <v>0.35256883562565866</v>
      </c>
      <c r="AF27" s="2">
        <v>0.31516786993442919</v>
      </c>
      <c r="AG27" s="2">
        <v>0.28650236355755299</v>
      </c>
      <c r="AH27" s="2">
        <v>0.11727302922978612</v>
      </c>
      <c r="AI27" s="2">
        <v>9.1777470781612525E-2</v>
      </c>
      <c r="AJ27" s="2">
        <v>0.10483101136255971</v>
      </c>
      <c r="AK27" s="2">
        <v>0.11434486868713359</v>
      </c>
      <c r="AL27" s="12">
        <v>9.6799860000000001E-2</v>
      </c>
      <c r="AM27" s="2">
        <v>9.0935360204069227E-2</v>
      </c>
      <c r="AN27" s="2">
        <v>9.8281138774716087E-2</v>
      </c>
      <c r="AO27" s="2">
        <v>0.12075826943619072</v>
      </c>
      <c r="AP27" s="2">
        <v>0.12526688509959089</v>
      </c>
      <c r="AQ27" s="2">
        <v>0.42449748204218096</v>
      </c>
      <c r="AR27" s="2">
        <v>0.42138983296147159</v>
      </c>
      <c r="AS27" s="2">
        <v>0.43489219224598868</v>
      </c>
      <c r="AT27" s="2">
        <v>0.36800108920580521</v>
      </c>
      <c r="AU27" s="2">
        <v>0.37070657491166548</v>
      </c>
      <c r="AV27" s="2">
        <v>0.36703281812309069</v>
      </c>
      <c r="AW27" s="2">
        <v>0.16130948417064719</v>
      </c>
      <c r="AX27" s="2">
        <v>0.14088088701289647</v>
      </c>
      <c r="AY27" s="2">
        <v>0.18095893869886356</v>
      </c>
      <c r="AZ27" s="2">
        <v>0.32754616728438246</v>
      </c>
    </row>
    <row r="28" spans="1:52" x14ac:dyDescent="0.2">
      <c r="A28" s="3" t="s">
        <v>34</v>
      </c>
      <c r="B28" s="2">
        <v>8.0373166372229785E-4</v>
      </c>
      <c r="C28" s="2">
        <v>1.0196107272577148E-3</v>
      </c>
      <c r="D28" s="2">
        <v>5.6803697239415365E-4</v>
      </c>
      <c r="E28" s="2">
        <v>4.3305986248314292E-4</v>
      </c>
      <c r="F28" s="2">
        <v>7.4730914462847059E-4</v>
      </c>
      <c r="G28" s="2">
        <v>3.3652025954862249E-4</v>
      </c>
      <c r="H28" s="2">
        <v>8.5036951788554848E-4</v>
      </c>
      <c r="I28" s="2">
        <v>6.0277183356676053E-4</v>
      </c>
      <c r="J28" s="2">
        <v>1.0546650650577305E-3</v>
      </c>
      <c r="K28" s="2">
        <v>1.2603807659157292E-3</v>
      </c>
      <c r="L28" s="2">
        <v>2.2159809529809309E-3</v>
      </c>
      <c r="M28" s="2">
        <v>3.1219220998266149E-3</v>
      </c>
      <c r="N28" s="2">
        <v>2.0316397645378007E-3</v>
      </c>
      <c r="O28" s="2">
        <v>1.8943886904640799E-3</v>
      </c>
      <c r="P28" s="2">
        <v>1.4873318741908141E-3</v>
      </c>
      <c r="Q28" s="2">
        <v>1.5116612353871903E-3</v>
      </c>
      <c r="R28" s="2">
        <v>9.1296999422123075E-4</v>
      </c>
      <c r="S28" s="2">
        <v>2.3385837851916114E-3</v>
      </c>
      <c r="T28" s="2">
        <v>1.750154574972003E-3</v>
      </c>
      <c r="U28" s="2">
        <v>1.5574249149340194E-3</v>
      </c>
      <c r="V28" s="2">
        <v>2.012731737167958E-3</v>
      </c>
      <c r="W28" s="2">
        <v>2.7282982909057427E-3</v>
      </c>
      <c r="X28" s="2">
        <v>2.1311602251281058E-3</v>
      </c>
      <c r="Y28" s="2">
        <v>1.9857382380463707E-3</v>
      </c>
      <c r="Z28" s="2">
        <v>1.021384080164469E-3</v>
      </c>
      <c r="AA28" s="2">
        <v>2.201275270669184E-3</v>
      </c>
      <c r="AB28" s="2">
        <v>7.9473007536644583E-4</v>
      </c>
      <c r="AC28" s="2">
        <v>2.500210167700705E-3</v>
      </c>
      <c r="AD28" s="2">
        <v>2.7603916770817371E-3</v>
      </c>
      <c r="AE28" s="2">
        <v>3.7286915501318929E-3</v>
      </c>
      <c r="AF28" s="2">
        <v>1.6794045786503776E-3</v>
      </c>
      <c r="AG28" s="2">
        <v>1.7009028565333408E-3</v>
      </c>
      <c r="AH28" s="2">
        <v>1.2846302909246818E-3</v>
      </c>
      <c r="AI28" s="2">
        <v>1.3335873582123617E-3</v>
      </c>
      <c r="AJ28" s="2">
        <v>1.3099790389829329E-3</v>
      </c>
      <c r="AK28" s="2">
        <v>1.7660166679890257E-3</v>
      </c>
      <c r="AL28" s="12">
        <v>1.0006100000000001E-3</v>
      </c>
      <c r="AM28" s="2">
        <v>2.6091127827317719E-4</v>
      </c>
      <c r="AN28" s="2">
        <v>1.1333136362563305E-3</v>
      </c>
      <c r="AO28" s="2">
        <v>1.0032258736510976E-3</v>
      </c>
      <c r="AP28" s="2">
        <v>9.2622569995187665E-4</v>
      </c>
      <c r="AQ28" s="2">
        <v>1.9577807886221898E-3</v>
      </c>
      <c r="AR28" s="2">
        <v>2.9280296948226846E-3</v>
      </c>
      <c r="AS28" s="2">
        <v>4.3847408152482715E-3</v>
      </c>
      <c r="AT28" s="2">
        <v>1.9879553660867499E-3</v>
      </c>
      <c r="AU28" s="2">
        <v>1.9986148114761047E-3</v>
      </c>
      <c r="AV28" s="2">
        <v>2.1290288938728575E-3</v>
      </c>
      <c r="AW28" s="2">
        <v>1.1810923836821055E-3</v>
      </c>
      <c r="AX28" s="2">
        <v>1.690872882543082E-3</v>
      </c>
      <c r="AY28" s="2">
        <v>1.3733237027963117E-3</v>
      </c>
      <c r="AZ28" s="2">
        <v>1.7837593592219421E-3</v>
      </c>
    </row>
    <row r="29" spans="1:52" x14ac:dyDescent="0.2">
      <c r="A29" s="3" t="s">
        <v>35</v>
      </c>
      <c r="B29" s="2">
        <v>0.91286228175498041</v>
      </c>
      <c r="C29" s="2">
        <v>0.91522395425619585</v>
      </c>
      <c r="D29" s="2">
        <v>0.93231664396646408</v>
      </c>
      <c r="E29" s="2">
        <v>0.9287372807105535</v>
      </c>
      <c r="F29" s="2">
        <v>0.92887138912539702</v>
      </c>
      <c r="G29" s="2">
        <v>0.92503699306197507</v>
      </c>
      <c r="H29" s="2">
        <v>0.94113238101270036</v>
      </c>
      <c r="I29" s="2">
        <v>0.92044757638515984</v>
      </c>
      <c r="J29" s="2">
        <v>0.94353747058492377</v>
      </c>
      <c r="K29" s="2">
        <v>0.93399758911406117</v>
      </c>
      <c r="L29" s="2">
        <v>0.79212355636536258</v>
      </c>
      <c r="M29" s="2">
        <v>0.76291163621052371</v>
      </c>
      <c r="N29" s="2">
        <v>0.775734736494609</v>
      </c>
      <c r="O29" s="2">
        <v>0.86242849870415983</v>
      </c>
      <c r="P29" s="2">
        <v>0.85104475232225418</v>
      </c>
      <c r="Q29" s="2">
        <v>0.8355401341271016</v>
      </c>
      <c r="R29" s="2">
        <v>0.85131543436022672</v>
      </c>
      <c r="S29" s="2">
        <v>0.84046802620387484</v>
      </c>
      <c r="T29" s="2">
        <v>0.85739299790305912</v>
      </c>
      <c r="U29" s="2">
        <v>0.85531529356594582</v>
      </c>
      <c r="V29" s="2">
        <v>0.84003119424160411</v>
      </c>
      <c r="W29" s="2">
        <v>0.82176807808310337</v>
      </c>
      <c r="X29" s="2">
        <v>0.83243336343634</v>
      </c>
      <c r="Y29" s="2">
        <v>0.81898801327628823</v>
      </c>
      <c r="Z29" s="2">
        <v>0.80257048101249229</v>
      </c>
      <c r="AA29" s="2">
        <v>0.80236760833975029</v>
      </c>
      <c r="AB29" s="2">
        <v>0.81698663001762994</v>
      </c>
      <c r="AC29" s="2">
        <v>0.64257405389746114</v>
      </c>
      <c r="AD29" s="2">
        <v>0.70816374385055714</v>
      </c>
      <c r="AE29" s="2">
        <v>0.65106155904449203</v>
      </c>
      <c r="AF29" s="2">
        <v>0.68987665250135999</v>
      </c>
      <c r="AG29" s="2">
        <v>0.71772200878748116</v>
      </c>
      <c r="AH29" s="2">
        <v>0.89153816609810033</v>
      </c>
      <c r="AI29" s="2">
        <v>0.9117666202295367</v>
      </c>
      <c r="AJ29" s="2">
        <v>0.89485061872312932</v>
      </c>
      <c r="AK29" s="2">
        <v>0.89350716654349605</v>
      </c>
      <c r="AL29" s="12">
        <v>0.90537276</v>
      </c>
      <c r="AM29" s="2">
        <v>0.91302790177826354</v>
      </c>
      <c r="AN29" s="2">
        <v>0.90689080120065979</v>
      </c>
      <c r="AO29" s="2">
        <v>0.87778661589990281</v>
      </c>
      <c r="AP29" s="2">
        <v>0.88232572013760535</v>
      </c>
      <c r="AQ29" s="2">
        <v>0.58116167635164306</v>
      </c>
      <c r="AR29" s="2">
        <v>0.57854200504022035</v>
      </c>
      <c r="AS29" s="2">
        <v>0.57646282432897422</v>
      </c>
      <c r="AT29" s="2">
        <v>0.63606521430141338</v>
      </c>
      <c r="AU29" s="2">
        <v>0.64111101411267624</v>
      </c>
      <c r="AV29" s="2">
        <v>0.63206412044839588</v>
      </c>
      <c r="AW29" s="2">
        <v>0.83886781968168467</v>
      </c>
      <c r="AX29" s="2">
        <v>0.85485672190464657</v>
      </c>
      <c r="AY29" s="2">
        <v>0.82802561560502574</v>
      </c>
      <c r="AZ29" s="2">
        <v>0.69103395706635495</v>
      </c>
    </row>
    <row r="30" spans="1:52" x14ac:dyDescent="0.2">
      <c r="A30" s="3" t="s">
        <v>36</v>
      </c>
      <c r="B30" s="2">
        <v>5.9613984530849998E-3</v>
      </c>
      <c r="C30" s="2">
        <v>1.7884854676704655E-3</v>
      </c>
      <c r="D30" s="2">
        <v>2.9497474126215632E-3</v>
      </c>
      <c r="E30" s="2">
        <v>1.0356345790009237E-3</v>
      </c>
      <c r="F30" s="2">
        <v>1.8068811305764646E-3</v>
      </c>
      <c r="G30" s="2">
        <v>2.1077096963282556E-3</v>
      </c>
      <c r="H30" s="2">
        <v>3.8209833341650407E-3</v>
      </c>
      <c r="I30" s="2">
        <v>2.7793547316737003E-3</v>
      </c>
      <c r="J30" s="2">
        <v>1.3446055532076392E-3</v>
      </c>
      <c r="K30" s="2">
        <v>1.8596607744947849E-3</v>
      </c>
      <c r="L30" s="2">
        <v>2.9804405777007444E-3</v>
      </c>
      <c r="M30" s="2">
        <v>2.9707600267677723E-3</v>
      </c>
      <c r="N30" s="2">
        <v>6.0607723454332236E-3</v>
      </c>
      <c r="O30" s="2">
        <v>4.0680344976568444E-3</v>
      </c>
      <c r="P30" s="2">
        <v>3.5520921238052115E-3</v>
      </c>
      <c r="Q30" s="2">
        <v>9.5531085619198208E-3</v>
      </c>
      <c r="R30" s="2">
        <v>2.8725771940742665E-3</v>
      </c>
      <c r="S30" s="2">
        <v>7.1163094428584447E-3</v>
      </c>
      <c r="T30" s="2">
        <v>3.6256725334810089E-3</v>
      </c>
      <c r="U30" s="2">
        <v>2.9739811780093678E-3</v>
      </c>
      <c r="V30" s="2">
        <v>2.9414922609293809E-3</v>
      </c>
      <c r="W30" s="2">
        <v>1.0164335803739192E-2</v>
      </c>
      <c r="X30" s="2">
        <v>3.1582058435988729E-3</v>
      </c>
      <c r="Y30" s="2">
        <v>2.6741759179094303E-3</v>
      </c>
      <c r="Z30" s="2">
        <v>2.9757757057508804E-3</v>
      </c>
      <c r="AA30" s="2">
        <v>3.7019664147775037E-3</v>
      </c>
      <c r="AB30" s="2">
        <v>3.642291821271995E-3</v>
      </c>
      <c r="AC30" s="2">
        <v>5.2013281408805874E-3</v>
      </c>
      <c r="AD30" s="2">
        <v>6.3938410060696907E-3</v>
      </c>
      <c r="AE30" s="2">
        <v>6.8439274840006266E-3</v>
      </c>
      <c r="AF30" s="2">
        <v>7.9292969884471997E-3</v>
      </c>
      <c r="AG30" s="2">
        <v>7.6138745909648843E-3</v>
      </c>
      <c r="AH30" s="2">
        <v>2.4613883047417537E-3</v>
      </c>
      <c r="AI30" s="2">
        <v>2.5793042429784088E-3</v>
      </c>
      <c r="AJ30" s="2">
        <v>3.7989743261357795E-3</v>
      </c>
      <c r="AK30" s="2">
        <v>3.4677333194735329E-3</v>
      </c>
      <c r="AL30" s="12">
        <v>2.4601800000000002E-3</v>
      </c>
      <c r="AM30" s="2">
        <v>9.8491227338751001E-4</v>
      </c>
      <c r="AN30" s="2">
        <v>9.8627563200626134E-4</v>
      </c>
      <c r="AO30" s="2">
        <v>3.6935271019788319E-3</v>
      </c>
      <c r="AP30" s="2">
        <v>2.0338870813926173E-3</v>
      </c>
      <c r="AQ30" s="2">
        <v>3.6610237024133747E-3</v>
      </c>
      <c r="AR30" s="2">
        <v>5.0396791850857402E-3</v>
      </c>
      <c r="AS30" s="2">
        <v>6.0201523005128177E-3</v>
      </c>
      <c r="AT30" s="2">
        <v>4.2811871748514004E-3</v>
      </c>
      <c r="AU30" s="2">
        <v>4.9505354302185663E-3</v>
      </c>
      <c r="AV30" s="2">
        <v>9.5640705105486182E-3</v>
      </c>
      <c r="AW30" s="2">
        <v>4.4554857393734517E-3</v>
      </c>
      <c r="AX30" s="2">
        <v>2.4967637543639545E-3</v>
      </c>
      <c r="AY30" s="2">
        <v>4.3202110379645508E-3</v>
      </c>
      <c r="AZ30" s="2">
        <v>5.5195107544750979E-3</v>
      </c>
    </row>
    <row r="31" spans="1:52" x14ac:dyDescent="0.2">
      <c r="A31" s="3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1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</row>
    <row r="32" spans="1:52" x14ac:dyDescent="0.2">
      <c r="A32" s="3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2.0768563173185001E-4</v>
      </c>
      <c r="N32" s="2">
        <v>0</v>
      </c>
      <c r="O32" s="2">
        <v>0</v>
      </c>
      <c r="P32" s="2">
        <v>4.4803370033641958E-4</v>
      </c>
      <c r="Q32" s="2">
        <v>1.4751179934320772E-4</v>
      </c>
      <c r="R32" s="2">
        <v>2.2547570725130984E-4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1.9332277996313396E-4</v>
      </c>
      <c r="AB32" s="2">
        <v>3.2005222270811663E-5</v>
      </c>
      <c r="AC32" s="2">
        <v>8.6568533671416359E-5</v>
      </c>
      <c r="AD32" s="2">
        <v>2.8294368013115378E-4</v>
      </c>
      <c r="AE32" s="2">
        <v>6.1941484644110212E-5</v>
      </c>
      <c r="AF32" s="2">
        <v>8.8872984028023967E-5</v>
      </c>
      <c r="AG32" s="2">
        <v>1.5846444281134559E-4</v>
      </c>
      <c r="AH32" s="2">
        <v>0</v>
      </c>
      <c r="AI32" s="2">
        <v>7.3554503868642894E-4</v>
      </c>
      <c r="AJ32" s="2">
        <v>1.4742948903002953E-4</v>
      </c>
      <c r="AK32" s="2">
        <v>8.8453198005254216E-5</v>
      </c>
      <c r="AL32" s="12">
        <v>0</v>
      </c>
      <c r="AM32" s="2">
        <v>1.5282386841105515E-4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7.0033371698827921E-6</v>
      </c>
      <c r="AT32" s="2">
        <v>3.5771302640930395E-4</v>
      </c>
      <c r="AU32" s="2">
        <v>0</v>
      </c>
      <c r="AV32" s="2">
        <v>1.8901781492124164E-4</v>
      </c>
      <c r="AW32" s="2">
        <v>2.9277412365976785E-4</v>
      </c>
      <c r="AX32" s="2">
        <v>0</v>
      </c>
      <c r="AY32" s="2">
        <v>2.6937996274693001E-4</v>
      </c>
      <c r="AZ32" s="2">
        <v>2.9627079777612463E-4</v>
      </c>
    </row>
    <row r="33" spans="1:52" x14ac:dyDescent="0.2">
      <c r="A33" s="3" t="s">
        <v>39</v>
      </c>
      <c r="B33" s="2">
        <v>7.1224445603343097E-4</v>
      </c>
      <c r="C33" s="2">
        <v>0</v>
      </c>
      <c r="D33" s="2">
        <v>0</v>
      </c>
      <c r="E33" s="2">
        <v>0</v>
      </c>
      <c r="F33" s="2">
        <v>1.0552480377153269E-4</v>
      </c>
      <c r="G33" s="2">
        <v>1.1280317900570401E-5</v>
      </c>
      <c r="H33" s="2">
        <v>0</v>
      </c>
      <c r="I33" s="2">
        <v>1.1309393152576241E-5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1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</row>
    <row r="34" spans="1:52" x14ac:dyDescent="0.2">
      <c r="A34" s="3" t="s">
        <v>40</v>
      </c>
      <c r="B34" s="2">
        <v>7.4168112916432041E-4</v>
      </c>
      <c r="C34" s="2">
        <v>0</v>
      </c>
      <c r="D34" s="2">
        <v>0</v>
      </c>
      <c r="E34" s="2">
        <v>2.0956026702602758E-4</v>
      </c>
      <c r="F34" s="2">
        <v>4.5218635938041598E-4</v>
      </c>
      <c r="G34" s="2">
        <v>2.6308595413807647E-4</v>
      </c>
      <c r="H34" s="2">
        <v>4.6149410949576544E-4</v>
      </c>
      <c r="I34" s="2">
        <v>0</v>
      </c>
      <c r="J34" s="2">
        <v>0</v>
      </c>
      <c r="K34" s="2">
        <v>0</v>
      </c>
      <c r="L34" s="2">
        <v>0</v>
      </c>
      <c r="M34" s="2">
        <v>4.7267451042885101E-4</v>
      </c>
      <c r="N34" s="2">
        <v>3.2937606227215768E-4</v>
      </c>
      <c r="O34" s="2">
        <v>5.2226770270474073E-4</v>
      </c>
      <c r="P34" s="2">
        <v>6.0108591224961513E-6</v>
      </c>
      <c r="Q34" s="2">
        <v>1.9209508783318727E-4</v>
      </c>
      <c r="R34" s="2">
        <v>0</v>
      </c>
      <c r="S34" s="2">
        <v>6.0645157309926264E-4</v>
      </c>
      <c r="T34" s="2">
        <v>2.2782890019643905E-4</v>
      </c>
      <c r="U34" s="2">
        <v>9.0681792973316101E-5</v>
      </c>
      <c r="V34" s="2">
        <v>0</v>
      </c>
      <c r="W34" s="2">
        <v>0</v>
      </c>
      <c r="X34" s="2">
        <v>4.3789645514405922E-4</v>
      </c>
      <c r="Y34" s="2">
        <v>2.842044325543459E-5</v>
      </c>
      <c r="Z34" s="2">
        <v>2.9611472456437865E-4</v>
      </c>
      <c r="AA34" s="2">
        <v>4.4696980698603927E-4</v>
      </c>
      <c r="AB34" s="2">
        <v>4.3389338876009169E-4</v>
      </c>
      <c r="AC34" s="2">
        <v>4.051984241191813E-4</v>
      </c>
      <c r="AD34" s="2">
        <v>1.038986719591597E-3</v>
      </c>
      <c r="AE34" s="2">
        <v>0</v>
      </c>
      <c r="AF34" s="2">
        <v>0</v>
      </c>
      <c r="AG34" s="2">
        <v>0</v>
      </c>
      <c r="AH34" s="2">
        <v>1.5896309162798228E-5</v>
      </c>
      <c r="AI34" s="2">
        <v>5.9461846719124645E-6</v>
      </c>
      <c r="AJ34" s="2">
        <v>0</v>
      </c>
      <c r="AK34" s="2">
        <v>0</v>
      </c>
      <c r="AL34" s="12">
        <v>0</v>
      </c>
      <c r="AM34" s="2">
        <v>0</v>
      </c>
      <c r="AN34" s="2">
        <v>0</v>
      </c>
      <c r="AO34" s="2">
        <v>8.9323663587978063E-5</v>
      </c>
      <c r="AP34" s="2">
        <v>1.1914090039259724E-3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</row>
    <row r="35" spans="1:52" x14ac:dyDescent="0.2">
      <c r="A35" s="3" t="s">
        <v>41</v>
      </c>
      <c r="B35" s="2">
        <v>1.1059032561187079E-3</v>
      </c>
      <c r="C35" s="2">
        <v>1.1527048992531412E-3</v>
      </c>
      <c r="D35" s="2">
        <v>9.7603171118082325E-4</v>
      </c>
      <c r="E35" s="2">
        <v>1.2493015913833537E-3</v>
      </c>
      <c r="F35" s="2">
        <v>8.4259762488035888E-4</v>
      </c>
      <c r="G35" s="2">
        <v>6.4485805814253918E-4</v>
      </c>
      <c r="H35" s="2">
        <v>1.1538198855427127E-3</v>
      </c>
      <c r="I35" s="2">
        <v>5.2383714439746282E-4</v>
      </c>
      <c r="J35" s="2">
        <v>7.9083235640809964E-4</v>
      </c>
      <c r="K35" s="2">
        <v>9.8667806478748522E-4</v>
      </c>
      <c r="L35" s="2">
        <v>6.6111437291863214E-4</v>
      </c>
      <c r="M35" s="2">
        <v>1.3011669861318451E-3</v>
      </c>
      <c r="N35" s="2">
        <v>1.0476825621487122E-3</v>
      </c>
      <c r="O35" s="2">
        <v>1.0549376297552774E-3</v>
      </c>
      <c r="P35" s="2">
        <v>6.5102107598391827E-4</v>
      </c>
      <c r="Q35" s="2">
        <v>1.338205736466782E-3</v>
      </c>
      <c r="R35" s="2">
        <v>5.7280814513881824E-4</v>
      </c>
      <c r="S35" s="2">
        <v>1.2485300247393565E-4</v>
      </c>
      <c r="T35" s="2">
        <v>3.1593163112356826E-4</v>
      </c>
      <c r="U35" s="2">
        <v>1.0464234457554984E-3</v>
      </c>
      <c r="V35" s="2">
        <v>9.835960525246038E-4</v>
      </c>
      <c r="W35" s="2">
        <v>9.6010490438948001E-4</v>
      </c>
      <c r="X35" s="2">
        <v>9.2116902782266605E-4</v>
      </c>
      <c r="Y35" s="2">
        <v>1.5033281123064462E-3</v>
      </c>
      <c r="Z35" s="2">
        <v>1.5062112075779881E-3</v>
      </c>
      <c r="AA35" s="2">
        <v>1.4782249233755865E-3</v>
      </c>
      <c r="AB35" s="2">
        <v>6.3159164266632308E-4</v>
      </c>
      <c r="AC35" s="2">
        <v>3.5363830228736645E-4</v>
      </c>
      <c r="AD35" s="2">
        <v>1.9372155117181383E-3</v>
      </c>
      <c r="AE35" s="2">
        <v>2.1453919987027906E-3</v>
      </c>
      <c r="AF35" s="2">
        <v>3.5918531001410507E-3</v>
      </c>
      <c r="AG35" s="2">
        <v>1.3589947204035572E-3</v>
      </c>
      <c r="AH35" s="2">
        <v>2.6736357266720343E-4</v>
      </c>
      <c r="AI35" s="2">
        <v>0</v>
      </c>
      <c r="AJ35" s="2">
        <v>4.4159118933682787E-4</v>
      </c>
      <c r="AK35" s="2">
        <v>5.1818148866149608E-4</v>
      </c>
      <c r="AL35" s="12">
        <v>1.3604299999999999E-3</v>
      </c>
      <c r="AM35" s="2">
        <v>1.1584264593215406E-3</v>
      </c>
      <c r="AN35" s="2">
        <v>1.2744101586799239E-3</v>
      </c>
      <c r="AO35" s="2">
        <v>4.1744438376368554E-4</v>
      </c>
      <c r="AP35" s="2">
        <v>1.3596543557017359E-3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">
      <c r="A36" s="3" t="s">
        <v>42</v>
      </c>
      <c r="B36" s="2">
        <v>4.5888057580389518E-4</v>
      </c>
      <c r="C36" s="2">
        <v>0</v>
      </c>
      <c r="D36" s="2">
        <v>4.6371265016790277E-4</v>
      </c>
      <c r="E36" s="2">
        <v>0</v>
      </c>
      <c r="F36" s="2">
        <v>1.4110098837128457E-4</v>
      </c>
      <c r="G36" s="2">
        <v>7.9450226540325069E-4</v>
      </c>
      <c r="H36" s="2">
        <v>0</v>
      </c>
      <c r="I36" s="2">
        <v>0</v>
      </c>
      <c r="J36" s="2">
        <v>1.9968664529464148E-4</v>
      </c>
      <c r="K36" s="2">
        <v>2.2802135906314973E-4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12">
        <v>0</v>
      </c>
      <c r="AM36" s="2">
        <v>0</v>
      </c>
      <c r="AN36" s="2">
        <v>0</v>
      </c>
      <c r="AO36" s="2">
        <v>0</v>
      </c>
      <c r="AP36" s="2">
        <v>0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">
      <c r="A37" s="3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1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</row>
    <row r="38" spans="1:52" x14ac:dyDescent="0.2">
      <c r="A38" s="3" t="s">
        <v>44</v>
      </c>
      <c r="B38" s="2">
        <v>4</v>
      </c>
      <c r="C38" s="2">
        <v>4</v>
      </c>
      <c r="D38" s="2">
        <v>4</v>
      </c>
      <c r="E38" s="2">
        <v>4</v>
      </c>
      <c r="F38" s="2">
        <v>4</v>
      </c>
      <c r="G38" s="2">
        <v>4</v>
      </c>
      <c r="H38" s="2">
        <v>4</v>
      </c>
      <c r="I38" s="2">
        <v>4</v>
      </c>
      <c r="J38" s="2">
        <v>4</v>
      </c>
      <c r="K38" s="2">
        <v>4</v>
      </c>
      <c r="L38" s="2">
        <v>4</v>
      </c>
      <c r="M38" s="2">
        <v>4</v>
      </c>
      <c r="N38" s="2">
        <v>4</v>
      </c>
      <c r="O38" s="2">
        <v>4</v>
      </c>
      <c r="P38" s="2">
        <v>4</v>
      </c>
      <c r="Q38" s="2">
        <v>4</v>
      </c>
      <c r="R38" s="2">
        <v>4</v>
      </c>
      <c r="S38" s="2">
        <v>4</v>
      </c>
      <c r="T38" s="2">
        <v>4</v>
      </c>
      <c r="U38" s="2">
        <v>4</v>
      </c>
      <c r="V38" s="2">
        <v>4</v>
      </c>
      <c r="W38" s="2">
        <v>4</v>
      </c>
      <c r="X38" s="2">
        <v>4</v>
      </c>
      <c r="Y38" s="2">
        <v>4</v>
      </c>
      <c r="Z38" s="2">
        <v>4</v>
      </c>
      <c r="AA38" s="2">
        <v>4</v>
      </c>
      <c r="AB38" s="2">
        <v>4</v>
      </c>
      <c r="AC38" s="2">
        <v>4</v>
      </c>
      <c r="AD38" s="2">
        <v>4</v>
      </c>
      <c r="AE38" s="2">
        <v>4</v>
      </c>
      <c r="AF38" s="2">
        <v>4</v>
      </c>
      <c r="AG38" s="2">
        <v>4</v>
      </c>
      <c r="AH38" s="2">
        <v>4</v>
      </c>
      <c r="AI38" s="2">
        <v>4</v>
      </c>
      <c r="AJ38" s="2">
        <v>4</v>
      </c>
      <c r="AK38" s="2">
        <v>4</v>
      </c>
      <c r="AL38" s="12">
        <v>4</v>
      </c>
      <c r="AM38" s="2">
        <v>4</v>
      </c>
      <c r="AN38" s="2">
        <v>4</v>
      </c>
      <c r="AO38" s="2">
        <v>4</v>
      </c>
      <c r="AP38" s="2">
        <v>4</v>
      </c>
      <c r="AQ38" s="2">
        <v>4</v>
      </c>
      <c r="AR38" s="2">
        <v>4</v>
      </c>
      <c r="AS38" s="2">
        <v>4</v>
      </c>
      <c r="AT38" s="2">
        <v>4</v>
      </c>
      <c r="AU38" s="2">
        <v>4</v>
      </c>
      <c r="AV38" s="2">
        <v>4</v>
      </c>
      <c r="AW38" s="2">
        <v>4</v>
      </c>
      <c r="AX38" s="2">
        <v>4</v>
      </c>
      <c r="AY38" s="2">
        <v>4</v>
      </c>
      <c r="AZ38" s="2">
        <v>4</v>
      </c>
    </row>
    <row r="39" spans="1:52" x14ac:dyDescent="0.2">
      <c r="A39" s="3" t="s">
        <v>45</v>
      </c>
      <c r="B39" s="2">
        <v>3.0039507851788527</v>
      </c>
      <c r="C39" s="2">
        <v>3.0069273448703724</v>
      </c>
      <c r="D39" s="2">
        <v>3.0089863404516306</v>
      </c>
      <c r="E39" s="2">
        <v>3.0102549008856903</v>
      </c>
      <c r="F39" s="2">
        <v>3.0101421021659678</v>
      </c>
      <c r="G39" s="2">
        <v>3.0097164504668603</v>
      </c>
      <c r="H39" s="2">
        <v>3.0100248727162762</v>
      </c>
      <c r="I39" s="2">
        <v>3.0090097995191769</v>
      </c>
      <c r="J39" s="2">
        <v>3.0112663285091412</v>
      </c>
      <c r="K39" s="2">
        <v>3.0117101730343134</v>
      </c>
      <c r="L39" s="2">
        <v>3.0057461468789035</v>
      </c>
      <c r="M39" s="2">
        <v>3.0039715914419571</v>
      </c>
      <c r="N39" s="2">
        <v>2.9996869845485454</v>
      </c>
      <c r="O39" s="2">
        <v>3.0046888861477115</v>
      </c>
      <c r="P39" s="2">
        <v>3.002752742498958</v>
      </c>
      <c r="Q39" s="2">
        <v>2.9968578914851367</v>
      </c>
      <c r="R39" s="2">
        <v>3.0012068300786772</v>
      </c>
      <c r="S39" s="2">
        <v>2.9962654292217472</v>
      </c>
      <c r="T39" s="2">
        <v>3.0009654249991842</v>
      </c>
      <c r="U39" s="2">
        <v>3.0009373747651087</v>
      </c>
      <c r="V39" s="2">
        <v>3.0005217636337087</v>
      </c>
      <c r="W39" s="2">
        <v>2.9942797652539217</v>
      </c>
      <c r="X39" s="2">
        <v>3.0019870389279277</v>
      </c>
      <c r="Y39" s="2">
        <v>3.0005575038462555</v>
      </c>
      <c r="Z39" s="2">
        <v>2.9992840933371236</v>
      </c>
      <c r="AA39" s="2">
        <v>3.0033410906702205</v>
      </c>
      <c r="AB39" s="2">
        <v>3.003291803722377</v>
      </c>
      <c r="AC39" s="2">
        <v>3.0018223909729334</v>
      </c>
      <c r="AD39" s="2">
        <v>3.0047993856112551</v>
      </c>
      <c r="AE39" s="2">
        <v>2.9980033567341025</v>
      </c>
      <c r="AF39" s="2">
        <v>2.9975588775358069</v>
      </c>
      <c r="AG39" s="2">
        <v>2.995547635600003</v>
      </c>
      <c r="AH39" s="2">
        <v>3.0023649735831031</v>
      </c>
      <c r="AI39" s="2">
        <v>3.0006709385469716</v>
      </c>
      <c r="AJ39" s="2">
        <v>2.9999474311276542</v>
      </c>
      <c r="AK39" s="2">
        <v>3.0025055197500787</v>
      </c>
      <c r="AL39" s="12">
        <v>3.00017128</v>
      </c>
      <c r="AM39" s="2">
        <v>2.9998408446961689</v>
      </c>
      <c r="AN39" s="2">
        <v>3.000653295712163</v>
      </c>
      <c r="AO39" s="2">
        <v>2.9966169186032068</v>
      </c>
      <c r="AP39" s="2">
        <v>3.0017479455124141</v>
      </c>
      <c r="AQ39" s="2">
        <v>3.0016090582747688</v>
      </c>
      <c r="AR39" s="2">
        <v>2.9999708080351084</v>
      </c>
      <c r="AS39" s="2">
        <v>3.0038360003575342</v>
      </c>
      <c r="AT39" s="2">
        <v>3.0005743836286847</v>
      </c>
      <c r="AU39" s="2">
        <v>3.002324402397385</v>
      </c>
      <c r="AV39" s="2">
        <v>2.9973238977536316</v>
      </c>
      <c r="AW39" s="2">
        <v>2.9988425269598764</v>
      </c>
      <c r="AX39" s="2">
        <v>2.9972045530068279</v>
      </c>
      <c r="AY39" s="2">
        <v>3.0015544110675982</v>
      </c>
      <c r="AZ39" s="2">
        <v>3.0020036556364791</v>
      </c>
    </row>
    <row r="40" spans="1:52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2"/>
      <c r="AM40" s="2"/>
      <c r="AN40" s="2"/>
      <c r="AO40" s="2"/>
      <c r="AP40" s="2"/>
    </row>
    <row r="41" spans="1:52" x14ac:dyDescent="0.2">
      <c r="A41" s="4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2"/>
      <c r="AM41" s="2"/>
      <c r="AN41" s="2"/>
      <c r="AO41" s="2"/>
      <c r="AP41" s="2"/>
    </row>
    <row r="42" spans="1:52" x14ac:dyDescent="0.2">
      <c r="A42" s="3" t="s">
        <v>47</v>
      </c>
      <c r="B42" s="2">
        <f t="shared" ref="B42:AP42" si="0">100*B26/(B26+B25)</f>
        <v>3.4701956661719695</v>
      </c>
      <c r="C42" s="2">
        <f t="shared" si="0"/>
        <v>3.3680182977718269</v>
      </c>
      <c r="D42" s="2">
        <f t="shared" si="0"/>
        <v>2.2300632170699726</v>
      </c>
      <c r="E42" s="2">
        <f t="shared" si="0"/>
        <v>2.85655856248458</v>
      </c>
      <c r="F42" s="2">
        <f t="shared" si="0"/>
        <v>3.1749280317116177</v>
      </c>
      <c r="G42" s="2">
        <f t="shared" si="0"/>
        <v>2.6331603486306672</v>
      </c>
      <c r="H42" s="2">
        <f t="shared" si="0"/>
        <v>2.8619756755547661</v>
      </c>
      <c r="I42" s="2">
        <f t="shared" si="0"/>
        <v>1.5538440813631782</v>
      </c>
      <c r="J42" s="2">
        <f t="shared" si="0"/>
        <v>3.4845741939594173</v>
      </c>
      <c r="K42" s="2">
        <f t="shared" si="0"/>
        <v>3.5083211857577439</v>
      </c>
      <c r="L42" s="2">
        <f t="shared" si="0"/>
        <v>3.9436410492009748</v>
      </c>
      <c r="M42" s="2">
        <f t="shared" si="0"/>
        <v>2.8495095454695987</v>
      </c>
      <c r="N42" s="2">
        <f t="shared" si="0"/>
        <v>3.0391533637161285</v>
      </c>
      <c r="O42" s="2">
        <f t="shared" si="0"/>
        <v>1.7026947747559846</v>
      </c>
      <c r="P42" s="2">
        <f t="shared" si="0"/>
        <v>3.0873277145342244</v>
      </c>
      <c r="Q42" s="2">
        <f t="shared" si="0"/>
        <v>6.0255634597234398</v>
      </c>
      <c r="R42" s="2">
        <f t="shared" si="0"/>
        <v>3.2391468072142242</v>
      </c>
      <c r="S42" s="2">
        <f t="shared" si="0"/>
        <v>2.2662775663384735</v>
      </c>
      <c r="T42" s="2">
        <f t="shared" si="0"/>
        <v>2.8186130609311979</v>
      </c>
      <c r="U42" s="2">
        <f t="shared" si="0"/>
        <v>5.3508725397978143</v>
      </c>
      <c r="V42" s="2">
        <f t="shared" si="0"/>
        <v>5.526612061666218</v>
      </c>
      <c r="W42" s="2">
        <f t="shared" si="0"/>
        <v>5.3965209721480845</v>
      </c>
      <c r="X42" s="2">
        <f t="shared" si="0"/>
        <v>5.3686322487707647</v>
      </c>
      <c r="Y42" s="2">
        <f t="shared" si="0"/>
        <v>5.4395944153202382</v>
      </c>
      <c r="Z42" s="2">
        <f t="shared" si="0"/>
        <v>6.0281856822722704</v>
      </c>
      <c r="AA42" s="2">
        <f t="shared" si="0"/>
        <v>5.7447991123175131</v>
      </c>
      <c r="AB42" s="2">
        <f t="shared" si="0"/>
        <v>2.6424314960999924</v>
      </c>
      <c r="AC42" s="2">
        <f t="shared" si="0"/>
        <v>2.3274737988158458</v>
      </c>
      <c r="AD42" s="2">
        <f t="shared" si="0"/>
        <v>8.0650931768960863</v>
      </c>
      <c r="AE42" s="2">
        <f t="shared" si="0"/>
        <v>13.256011688009233</v>
      </c>
      <c r="AF42" s="2">
        <f t="shared" si="0"/>
        <v>14.241562586396647</v>
      </c>
      <c r="AG42" s="2">
        <f t="shared" si="0"/>
        <v>5.8563326133313334</v>
      </c>
      <c r="AH42" s="2">
        <f t="shared" si="0"/>
        <v>2.1026636627018034</v>
      </c>
      <c r="AI42" s="2">
        <f t="shared" si="0"/>
        <v>1.5132079484064256</v>
      </c>
      <c r="AJ42" s="2">
        <f t="shared" si="0"/>
        <v>2.0242411544210195</v>
      </c>
      <c r="AK42" s="2">
        <f t="shared" si="0"/>
        <v>1.9634809177444916</v>
      </c>
      <c r="AL42" s="2">
        <f t="shared" si="0"/>
        <v>2.9755275685209304</v>
      </c>
      <c r="AM42" s="2">
        <f t="shared" si="0"/>
        <v>3.4863543016040501</v>
      </c>
      <c r="AN42" s="2">
        <f t="shared" si="0"/>
        <v>3.4774820430033269</v>
      </c>
      <c r="AO42" s="2">
        <f t="shared" si="0"/>
        <v>3.4626392386170881</v>
      </c>
      <c r="AP42" s="2">
        <f t="shared" si="0"/>
        <v>3.1445774234030948</v>
      </c>
      <c r="AQ42" s="2">
        <f>100*AQ26/(AQ26+AQ25)</f>
        <v>10.799098194531865</v>
      </c>
      <c r="AR42" s="2">
        <f t="shared" ref="AR42:AZ42" si="1">100*AR26/(AR26+AR25)</f>
        <v>11.042592001057391</v>
      </c>
      <c r="AS42" s="2">
        <f t="shared" si="1"/>
        <v>10.585336459346573</v>
      </c>
      <c r="AT42" s="2">
        <f t="shared" si="1"/>
        <v>2.350944409266678</v>
      </c>
      <c r="AU42" s="2">
        <f t="shared" si="1"/>
        <v>2.3206467275161651</v>
      </c>
      <c r="AV42" s="2">
        <f t="shared" si="1"/>
        <v>2.3064723293882343</v>
      </c>
      <c r="AW42" s="2">
        <f t="shared" si="1"/>
        <v>3.2865156338900312</v>
      </c>
      <c r="AX42" s="2">
        <f t="shared" si="1"/>
        <v>3.5396621877870009</v>
      </c>
      <c r="AY42" s="2">
        <f t="shared" si="1"/>
        <v>3.1471991890508288</v>
      </c>
      <c r="AZ42" s="2">
        <f t="shared" si="1"/>
        <v>9.3546663565929915</v>
      </c>
    </row>
    <row r="43" spans="1:52" x14ac:dyDescent="0.2">
      <c r="A43" s="3" t="s">
        <v>48</v>
      </c>
      <c r="B43" s="2">
        <f t="shared" ref="B43:AP43" si="2">100*B29/(B29+B27)</f>
        <v>88.718085747940933</v>
      </c>
      <c r="C43" s="2">
        <f t="shared" si="2"/>
        <v>89.208389687195336</v>
      </c>
      <c r="D43" s="2">
        <f t="shared" si="2"/>
        <v>90.724412808419956</v>
      </c>
      <c r="E43" s="2">
        <f t="shared" si="2"/>
        <v>89.794656419394613</v>
      </c>
      <c r="F43" s="2">
        <f t="shared" si="2"/>
        <v>89.902335678766363</v>
      </c>
      <c r="G43" s="2">
        <f t="shared" si="2"/>
        <v>89.7231990282406</v>
      </c>
      <c r="H43" s="2">
        <f t="shared" si="2"/>
        <v>91.317830947258372</v>
      </c>
      <c r="I43" s="2">
        <f t="shared" si="2"/>
        <v>89.45322467054892</v>
      </c>
      <c r="J43" s="2">
        <f t="shared" si="2"/>
        <v>90.919888448098519</v>
      </c>
      <c r="K43" s="2">
        <f t="shared" si="2"/>
        <v>89.967127432754708</v>
      </c>
      <c r="L43" s="2">
        <f t="shared" si="2"/>
        <v>77.612785455345758</v>
      </c>
      <c r="M43" s="2">
        <f t="shared" si="2"/>
        <v>75.15881072431884</v>
      </c>
      <c r="N43" s="2">
        <f t="shared" si="2"/>
        <v>76.882050498527562</v>
      </c>
      <c r="O43" s="2">
        <f t="shared" si="2"/>
        <v>85.169552685944652</v>
      </c>
      <c r="P43" s="2">
        <f t="shared" si="2"/>
        <v>84.303450619377585</v>
      </c>
      <c r="Q43" s="2">
        <f t="shared" si="2"/>
        <v>83.528030353966557</v>
      </c>
      <c r="R43" s="2">
        <f t="shared" si="2"/>
        <v>84.581935131681689</v>
      </c>
      <c r="S43" s="2">
        <f t="shared" si="2"/>
        <v>84.258363851337592</v>
      </c>
      <c r="T43" s="2">
        <f t="shared" si="2"/>
        <v>85.341613513925083</v>
      </c>
      <c r="U43" s="2">
        <f t="shared" si="2"/>
        <v>85.122609882539351</v>
      </c>
      <c r="V43" s="2">
        <f t="shared" si="2"/>
        <v>83.75370860895265</v>
      </c>
      <c r="W43" s="2">
        <f t="shared" si="2"/>
        <v>82.658932678905117</v>
      </c>
      <c r="X43" s="2">
        <f t="shared" si="2"/>
        <v>82.638217539031189</v>
      </c>
      <c r="Y43" s="2">
        <f t="shared" si="2"/>
        <v>81.711898423607437</v>
      </c>
      <c r="Z43" s="2">
        <f t="shared" si="2"/>
        <v>80.252798340011054</v>
      </c>
      <c r="AA43" s="2">
        <f t="shared" si="2"/>
        <v>79.559224665309216</v>
      </c>
      <c r="AB43" s="2">
        <f t="shared" si="2"/>
        <v>80.846931577508812</v>
      </c>
      <c r="AC43" s="2">
        <f t="shared" si="2"/>
        <v>63.684465750026952</v>
      </c>
      <c r="AD43" s="2">
        <f t="shared" si="2"/>
        <v>69.009033753884538</v>
      </c>
      <c r="AE43" s="2">
        <f t="shared" si="2"/>
        <v>64.870649843009943</v>
      </c>
      <c r="AF43" s="2">
        <f t="shared" si="2"/>
        <v>68.641402156931335</v>
      </c>
      <c r="AG43" s="2">
        <f t="shared" si="2"/>
        <v>71.470283788420574</v>
      </c>
      <c r="AH43" s="2">
        <f t="shared" si="2"/>
        <v>88.375126111514888</v>
      </c>
      <c r="AI43" s="2">
        <f t="shared" si="2"/>
        <v>90.854664822036909</v>
      </c>
      <c r="AJ43" s="2">
        <f t="shared" si="2"/>
        <v>89.513560296834299</v>
      </c>
      <c r="AK43" s="2">
        <f t="shared" si="2"/>
        <v>88.654597630398428</v>
      </c>
      <c r="AL43" s="2">
        <f t="shared" si="2"/>
        <v>90.340999338018236</v>
      </c>
      <c r="AM43" s="2">
        <f t="shared" si="2"/>
        <v>90.942361772828534</v>
      </c>
      <c r="AN43" s="2">
        <f t="shared" si="2"/>
        <v>90.222454998383299</v>
      </c>
      <c r="AO43" s="2">
        <f t="shared" si="2"/>
        <v>87.906575737399578</v>
      </c>
      <c r="AP43" s="2">
        <f t="shared" si="2"/>
        <v>87.56770499818208</v>
      </c>
      <c r="AQ43" s="2">
        <f>100*AQ29/(AQ29+AQ27)</f>
        <v>57.789129796206332</v>
      </c>
      <c r="AR43" s="2">
        <f t="shared" ref="AR43:AZ43" si="3">100*AR29/(AR29+AR27)</f>
        <v>57.858144230751194</v>
      </c>
      <c r="AS43" s="2">
        <f t="shared" si="3"/>
        <v>56.999057193705632</v>
      </c>
      <c r="AT43" s="2">
        <f t="shared" si="3"/>
        <v>63.34892547231474</v>
      </c>
      <c r="AU43" s="2">
        <f t="shared" si="3"/>
        <v>63.362311652525818</v>
      </c>
      <c r="AV43" s="2">
        <f t="shared" si="3"/>
        <v>63.26354291027296</v>
      </c>
      <c r="AW43" s="2">
        <f t="shared" si="3"/>
        <v>83.871911155218214</v>
      </c>
      <c r="AX43" s="2">
        <f t="shared" si="3"/>
        <v>85.851605307341288</v>
      </c>
      <c r="AY43" s="2">
        <f t="shared" si="3"/>
        <v>82.065241937850132</v>
      </c>
      <c r="AZ43" s="2">
        <f t="shared" si="3"/>
        <v>67.842866805086487</v>
      </c>
    </row>
    <row r="44" spans="1:52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2"/>
      <c r="AM44" s="2"/>
      <c r="AN44" s="2"/>
      <c r="AO44" s="2"/>
      <c r="AP44" s="2"/>
    </row>
    <row r="45" spans="1:52" x14ac:dyDescent="0.2">
      <c r="A45" s="4" t="s">
        <v>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12">
        <v>0</v>
      </c>
      <c r="AM45" s="2">
        <v>0</v>
      </c>
      <c r="AN45" s="2">
        <v>0</v>
      </c>
      <c r="AO45" s="2">
        <v>0</v>
      </c>
      <c r="AP45" s="2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</row>
    <row r="46" spans="1:52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2"/>
      <c r="AM46" s="2"/>
      <c r="AN46" s="2"/>
      <c r="AO46" s="2"/>
      <c r="AP46" s="2"/>
    </row>
    <row r="47" spans="1:52" x14ac:dyDescent="0.2">
      <c r="A47" s="4" t="s">
        <v>50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2"/>
      <c r="AM47" s="2"/>
      <c r="AN47" s="2"/>
      <c r="AO47" s="2"/>
      <c r="AP47" s="2"/>
    </row>
    <row r="48" spans="1:52" x14ac:dyDescent="0.2">
      <c r="A48" s="3" t="s">
        <v>12</v>
      </c>
      <c r="B48" s="2">
        <v>3.5724640000000002E-2</v>
      </c>
      <c r="C48" s="2">
        <v>3.5510720000000003E-2</v>
      </c>
      <c r="D48" s="2">
        <v>3.6152480000000001E-2</v>
      </c>
      <c r="E48" s="2">
        <v>3.7008160000000005E-2</v>
      </c>
      <c r="F48" s="2">
        <v>3.4441120000000006E-2</v>
      </c>
      <c r="G48" s="2">
        <v>3.4013280000000007E-2</v>
      </c>
      <c r="H48" s="2">
        <v>3.5082880000000004E-2</v>
      </c>
      <c r="I48" s="2">
        <v>3.4227200000000006E-2</v>
      </c>
      <c r="J48" s="2">
        <v>3.4227200000000006E-2</v>
      </c>
      <c r="K48" s="2">
        <v>3.3799360000000007E-2</v>
      </c>
      <c r="L48" s="2">
        <v>3.8077760000000002E-2</v>
      </c>
      <c r="M48" s="2">
        <v>3.6366400000000007E-2</v>
      </c>
      <c r="N48" s="2">
        <v>3.7008160000000005E-2</v>
      </c>
      <c r="O48" s="2">
        <v>3.6366400000000007E-2</v>
      </c>
      <c r="P48" s="2">
        <v>3.6794240000000006E-2</v>
      </c>
      <c r="Q48" s="2">
        <v>3.7436000000000004E-2</v>
      </c>
      <c r="R48" s="2">
        <v>3.6580320000000006E-2</v>
      </c>
      <c r="S48" s="2">
        <v>3.7436000000000004E-2</v>
      </c>
      <c r="T48" s="2">
        <v>3.7008160000000005E-2</v>
      </c>
      <c r="U48" s="2">
        <v>3.5724640000000002E-2</v>
      </c>
      <c r="V48" s="2">
        <v>3.7222079999999998E-2</v>
      </c>
      <c r="W48" s="2">
        <v>3.8077760000000002E-2</v>
      </c>
      <c r="X48" s="2">
        <v>3.7649920000000003E-2</v>
      </c>
      <c r="Y48" s="2">
        <v>3.8719520000000007E-2</v>
      </c>
      <c r="Z48" s="2">
        <v>3.4868959999999997E-2</v>
      </c>
      <c r="AA48" s="2">
        <v>3.8291680000000002E-2</v>
      </c>
      <c r="AB48" s="2">
        <v>3.5938560000000001E-2</v>
      </c>
      <c r="AC48" s="2">
        <v>3.6580320000000006E-2</v>
      </c>
      <c r="AD48" s="2">
        <v>3.7222079999999998E-2</v>
      </c>
      <c r="AE48" s="2">
        <v>3.7436000000000004E-2</v>
      </c>
      <c r="AF48" s="2">
        <v>3.6794240000000006E-2</v>
      </c>
      <c r="AG48" s="2">
        <v>3.8505600000000001E-2</v>
      </c>
      <c r="AH48" s="2">
        <v>3.5938560000000001E-2</v>
      </c>
      <c r="AI48" s="2">
        <v>3.6366400000000007E-2</v>
      </c>
      <c r="AJ48" s="2">
        <v>3.6580320000000006E-2</v>
      </c>
      <c r="AK48" s="2">
        <v>3.6366400000000007E-2</v>
      </c>
      <c r="AL48" s="12">
        <v>3.63664E-2</v>
      </c>
      <c r="AM48" s="2">
        <v>3.5724640000000002E-2</v>
      </c>
      <c r="AN48" s="2">
        <v>3.5938560000000001E-2</v>
      </c>
      <c r="AO48" s="2">
        <v>3.7008160000000005E-2</v>
      </c>
      <c r="AP48" s="2">
        <v>3.6366400000000007E-2</v>
      </c>
      <c r="AQ48" s="2">
        <v>3.7436000000000004E-2</v>
      </c>
      <c r="AR48" s="2">
        <v>4.0430880000000002E-2</v>
      </c>
      <c r="AS48" s="2">
        <v>3.7863840000000003E-2</v>
      </c>
      <c r="AT48" s="2">
        <v>3.9361280000000005E-2</v>
      </c>
      <c r="AU48" s="2">
        <v>3.8505600000000001E-2</v>
      </c>
      <c r="AV48" s="2">
        <v>3.8077760000000002E-2</v>
      </c>
      <c r="AW48" s="2">
        <v>3.8077760000000002E-2</v>
      </c>
      <c r="AX48" s="2">
        <v>3.7222079999999998E-2</v>
      </c>
      <c r="AY48" s="2">
        <v>3.5296800000000003E-2</v>
      </c>
      <c r="AZ48" s="2">
        <v>3.6580320000000006E-2</v>
      </c>
    </row>
    <row r="49" spans="1:52" x14ac:dyDescent="0.2">
      <c r="A49" s="3" t="s">
        <v>13</v>
      </c>
      <c r="B49" s="2">
        <v>3.219433E-2</v>
      </c>
      <c r="C49" s="2">
        <v>3.3862429999999999E-2</v>
      </c>
      <c r="D49" s="2">
        <v>3.286157E-2</v>
      </c>
      <c r="E49" s="2">
        <v>3.252795E-2</v>
      </c>
      <c r="F49" s="2">
        <v>3.1193470000000001E-2</v>
      </c>
      <c r="G49" s="2">
        <v>3.0693039999999998E-2</v>
      </c>
      <c r="H49" s="2">
        <v>3.219433E-2</v>
      </c>
      <c r="I49" s="2">
        <v>2.9024939999999996E-2</v>
      </c>
      <c r="J49" s="2">
        <v>3.3195189999999999E-2</v>
      </c>
      <c r="K49" s="2">
        <v>3.1026659999999998E-2</v>
      </c>
      <c r="L49" s="2">
        <v>3.3028380000000003E-2</v>
      </c>
      <c r="M49" s="2">
        <v>3.3695619999999996E-2</v>
      </c>
      <c r="N49" s="2">
        <v>3.3361999999999996E-2</v>
      </c>
      <c r="O49" s="2">
        <v>3.286157E-2</v>
      </c>
      <c r="P49" s="2">
        <v>3.252795E-2</v>
      </c>
      <c r="Q49" s="2">
        <v>3.3361999999999996E-2</v>
      </c>
      <c r="R49" s="2">
        <v>3.3195189999999999E-2</v>
      </c>
      <c r="S49" s="2">
        <v>3.286157E-2</v>
      </c>
      <c r="T49" s="2">
        <v>3.3528809999999999E-2</v>
      </c>
      <c r="U49" s="2">
        <v>3.2694759999999996E-2</v>
      </c>
      <c r="V49" s="2">
        <v>3.4196049999999999E-2</v>
      </c>
      <c r="W49" s="2">
        <v>3.3195189999999999E-2</v>
      </c>
      <c r="X49" s="2">
        <v>3.3195189999999999E-2</v>
      </c>
      <c r="Y49" s="2">
        <v>3.3862429999999999E-2</v>
      </c>
      <c r="Z49" s="2">
        <v>3.4029240000000002E-2</v>
      </c>
      <c r="AA49" s="2">
        <v>3.3695619999999996E-2</v>
      </c>
      <c r="AB49" s="2">
        <v>3.3361999999999996E-2</v>
      </c>
      <c r="AC49" s="2">
        <v>3.3528809999999999E-2</v>
      </c>
      <c r="AD49" s="2">
        <v>3.4196049999999999E-2</v>
      </c>
      <c r="AE49" s="2">
        <v>3.3028380000000003E-2</v>
      </c>
      <c r="AF49" s="2">
        <v>3.4863289999999998E-2</v>
      </c>
      <c r="AG49" s="2">
        <v>3.4696479999999995E-2</v>
      </c>
      <c r="AH49" s="2">
        <v>3.3862429999999999E-2</v>
      </c>
      <c r="AI49" s="2">
        <v>3.252795E-2</v>
      </c>
      <c r="AJ49" s="2">
        <v>3.3528809999999999E-2</v>
      </c>
      <c r="AK49" s="2">
        <v>3.3528809999999999E-2</v>
      </c>
      <c r="AL49" s="12">
        <v>3.3028380000000003E-2</v>
      </c>
      <c r="AM49" s="2">
        <v>3.286157E-2</v>
      </c>
      <c r="AN49" s="2">
        <v>3.3695619999999996E-2</v>
      </c>
      <c r="AO49" s="2">
        <v>3.3028380000000003E-2</v>
      </c>
      <c r="AP49" s="2">
        <v>3.2694759999999996E-2</v>
      </c>
      <c r="AQ49" s="2">
        <v>3.1527090000000001E-2</v>
      </c>
      <c r="AR49" s="2">
        <v>3.1860709999999993E-2</v>
      </c>
      <c r="AS49" s="2">
        <v>3.2361139999999997E-2</v>
      </c>
      <c r="AT49" s="2">
        <v>3.1527090000000001E-2</v>
      </c>
      <c r="AU49" s="2">
        <v>3.252795E-2</v>
      </c>
      <c r="AV49" s="2">
        <v>3.2027519999999997E-2</v>
      </c>
      <c r="AW49" s="2">
        <v>3.1193470000000001E-2</v>
      </c>
      <c r="AX49" s="2">
        <v>3.252795E-2</v>
      </c>
      <c r="AY49" s="2">
        <v>3.1026659999999998E-2</v>
      </c>
      <c r="AZ49" s="2">
        <v>3.252795E-2</v>
      </c>
    </row>
    <row r="50" spans="1:52" x14ac:dyDescent="0.2">
      <c r="A50" s="3" t="s">
        <v>14</v>
      </c>
      <c r="B50" s="2">
        <v>5.6118149999999999E-2</v>
      </c>
      <c r="C50" s="2">
        <v>5.8007650000000001E-2</v>
      </c>
      <c r="D50" s="2">
        <v>5.8763449999999995E-2</v>
      </c>
      <c r="E50" s="2">
        <v>5.9141350000000002E-2</v>
      </c>
      <c r="F50" s="2">
        <v>5.70629E-2</v>
      </c>
      <c r="G50" s="2">
        <v>5.725185E-2</v>
      </c>
      <c r="H50" s="2">
        <v>5.8763449999999995E-2</v>
      </c>
      <c r="I50" s="2">
        <v>5.6307099999999999E-2</v>
      </c>
      <c r="J50" s="2">
        <v>5.7818699999999994E-2</v>
      </c>
      <c r="K50" s="2">
        <v>5.6873949999999993E-2</v>
      </c>
      <c r="L50" s="2">
        <v>5.8574500000000002E-2</v>
      </c>
      <c r="M50" s="2">
        <v>5.74408E-2</v>
      </c>
      <c r="N50" s="2">
        <v>5.725185E-2</v>
      </c>
      <c r="O50" s="2">
        <v>5.8385550000000001E-2</v>
      </c>
      <c r="P50" s="2">
        <v>5.8007650000000001E-2</v>
      </c>
      <c r="Q50" s="2">
        <v>5.6307099999999999E-2</v>
      </c>
      <c r="R50" s="2">
        <v>5.8763449999999995E-2</v>
      </c>
      <c r="S50" s="2">
        <v>5.8763449999999995E-2</v>
      </c>
      <c r="T50" s="2">
        <v>5.8574500000000002E-2</v>
      </c>
      <c r="U50" s="2">
        <v>5.74408E-2</v>
      </c>
      <c r="V50" s="2">
        <v>5.6684999999999999E-2</v>
      </c>
      <c r="W50" s="2">
        <v>5.70629E-2</v>
      </c>
      <c r="X50" s="2">
        <v>5.7818699999999994E-2</v>
      </c>
      <c r="Y50" s="2">
        <v>5.8007650000000001E-2</v>
      </c>
      <c r="Z50" s="2">
        <v>5.7818699999999994E-2</v>
      </c>
      <c r="AA50" s="2">
        <v>5.6873949999999993E-2</v>
      </c>
      <c r="AB50" s="2">
        <v>5.8196600000000001E-2</v>
      </c>
      <c r="AC50" s="2">
        <v>5.762975E-2</v>
      </c>
      <c r="AD50" s="2">
        <v>5.6496049999999999E-2</v>
      </c>
      <c r="AE50" s="2">
        <v>5.6307099999999999E-2</v>
      </c>
      <c r="AF50" s="2">
        <v>5.4606549999999997E-2</v>
      </c>
      <c r="AG50" s="2">
        <v>5.74408E-2</v>
      </c>
      <c r="AH50" s="2">
        <v>5.8385550000000001E-2</v>
      </c>
      <c r="AI50" s="2">
        <v>5.8763449999999995E-2</v>
      </c>
      <c r="AJ50" s="2">
        <v>5.8574500000000002E-2</v>
      </c>
      <c r="AK50" s="2">
        <v>5.8574500000000002E-2</v>
      </c>
      <c r="AL50" s="12">
        <v>5.8763450000000002E-2</v>
      </c>
      <c r="AM50" s="2">
        <v>5.9141350000000002E-2</v>
      </c>
      <c r="AN50" s="2">
        <v>5.7818699999999994E-2</v>
      </c>
      <c r="AO50" s="2">
        <v>5.74408E-2</v>
      </c>
      <c r="AP50" s="2">
        <v>5.8385550000000001E-2</v>
      </c>
      <c r="AQ50" s="2">
        <v>5.5929199999999998E-2</v>
      </c>
      <c r="AR50" s="2">
        <v>5.6496049999999999E-2</v>
      </c>
      <c r="AS50" s="2">
        <v>5.5551299999999998E-2</v>
      </c>
      <c r="AT50" s="2">
        <v>5.6873949999999993E-2</v>
      </c>
      <c r="AU50" s="2">
        <v>5.6873949999999993E-2</v>
      </c>
      <c r="AV50" s="2">
        <v>5.725185E-2</v>
      </c>
      <c r="AW50" s="2">
        <v>5.8574500000000002E-2</v>
      </c>
      <c r="AX50" s="2">
        <v>5.8196600000000001E-2</v>
      </c>
      <c r="AY50" s="2">
        <v>5.8574500000000002E-2</v>
      </c>
      <c r="AZ50" s="2">
        <v>5.725185E-2</v>
      </c>
    </row>
    <row r="51" spans="1:52" x14ac:dyDescent="0.2">
      <c r="A51" s="3" t="s">
        <v>15</v>
      </c>
      <c r="B51" s="2">
        <v>6.4306000000000002E-2</v>
      </c>
      <c r="C51" s="2">
        <v>6.4159850000000004E-2</v>
      </c>
      <c r="D51" s="2">
        <v>6.6059800000000002E-2</v>
      </c>
      <c r="E51" s="2">
        <v>6.532905E-2</v>
      </c>
      <c r="F51" s="2">
        <v>6.445215E-2</v>
      </c>
      <c r="G51" s="2">
        <v>6.1529149999999998E-2</v>
      </c>
      <c r="H51" s="2">
        <v>6.2552200000000002E-2</v>
      </c>
      <c r="I51" s="2">
        <v>6.1383000000000007E-2</v>
      </c>
      <c r="J51" s="2">
        <v>6.6352100000000011E-2</v>
      </c>
      <c r="K51" s="2">
        <v>6.1090699999999998E-2</v>
      </c>
      <c r="L51" s="2">
        <v>6.7082849999999999E-2</v>
      </c>
      <c r="M51" s="2">
        <v>6.8544350000000004E-2</v>
      </c>
      <c r="N51" s="2">
        <v>6.7228999999999997E-2</v>
      </c>
      <c r="O51" s="2">
        <v>6.5036750000000004E-2</v>
      </c>
      <c r="P51" s="2">
        <v>6.445215E-2</v>
      </c>
      <c r="Q51" s="2">
        <v>7.0736599999999997E-2</v>
      </c>
      <c r="R51" s="2">
        <v>6.357525E-2</v>
      </c>
      <c r="S51" s="2">
        <v>6.445215E-2</v>
      </c>
      <c r="T51" s="2">
        <v>6.6352100000000011E-2</v>
      </c>
      <c r="U51" s="2">
        <v>6.9128950000000008E-2</v>
      </c>
      <c r="V51" s="2">
        <v>7.161350000000001E-2</v>
      </c>
      <c r="W51" s="2">
        <v>6.6790550000000004E-2</v>
      </c>
      <c r="X51" s="2">
        <v>6.9275099999999992E-2</v>
      </c>
      <c r="Y51" s="2">
        <v>6.9713549999999999E-2</v>
      </c>
      <c r="Z51" s="2">
        <v>7.029814999999999E-2</v>
      </c>
      <c r="AA51" s="2">
        <v>7.2198100000000001E-2</v>
      </c>
      <c r="AB51" s="2">
        <v>6.7521299999999992E-2</v>
      </c>
      <c r="AC51" s="2">
        <v>6.4306000000000002E-2</v>
      </c>
      <c r="AD51" s="2">
        <v>7.7021049999999994E-2</v>
      </c>
      <c r="AE51" s="2">
        <v>7.4974949999999999E-2</v>
      </c>
      <c r="AF51" s="2">
        <v>8.5790050000000007E-2</v>
      </c>
      <c r="AG51" s="2">
        <v>7.5413400000000005E-2</v>
      </c>
      <c r="AH51" s="2">
        <v>6.6352100000000011E-2</v>
      </c>
      <c r="AI51" s="2">
        <v>5.6560050000000001E-2</v>
      </c>
      <c r="AJ51" s="2">
        <v>6.182145E-2</v>
      </c>
      <c r="AK51" s="2">
        <v>6.2552200000000002E-2</v>
      </c>
      <c r="AL51" s="12">
        <v>6.5036750000000004E-2</v>
      </c>
      <c r="AM51" s="2">
        <v>6.7521299999999992E-2</v>
      </c>
      <c r="AN51" s="2">
        <v>6.8105900000000011E-2</v>
      </c>
      <c r="AO51" s="2">
        <v>6.6059800000000002E-2</v>
      </c>
      <c r="AP51" s="2">
        <v>6.5913650000000004E-2</v>
      </c>
      <c r="AQ51" s="2">
        <v>7.7751799999999996E-2</v>
      </c>
      <c r="AR51" s="2">
        <v>7.92133E-2</v>
      </c>
      <c r="AS51" s="2">
        <v>7.9505599999999996E-2</v>
      </c>
      <c r="AT51" s="2">
        <v>6.2113750000000002E-2</v>
      </c>
      <c r="AU51" s="2">
        <v>6.2406050000000005E-2</v>
      </c>
      <c r="AV51" s="2">
        <v>6.5621350000000009E-2</v>
      </c>
      <c r="AW51" s="2">
        <v>6.9421250000000004E-2</v>
      </c>
      <c r="AX51" s="2">
        <v>6.4598300000000011E-2</v>
      </c>
      <c r="AY51" s="2">
        <v>7.161350000000001E-2</v>
      </c>
      <c r="AZ51" s="2">
        <v>7.3513449999999994E-2</v>
      </c>
    </row>
    <row r="52" spans="1:52" x14ac:dyDescent="0.2">
      <c r="A52" s="3" t="s">
        <v>16</v>
      </c>
      <c r="B52" s="2">
        <v>7.1400749999999999E-2</v>
      </c>
      <c r="C52" s="2">
        <v>7.0242899999999997E-2</v>
      </c>
      <c r="D52" s="2">
        <v>7.0114250000000003E-2</v>
      </c>
      <c r="E52" s="2">
        <v>7.2687249999999995E-2</v>
      </c>
      <c r="F52" s="2">
        <v>7.0242899999999997E-2</v>
      </c>
      <c r="G52" s="2">
        <v>6.8441799999999997E-2</v>
      </c>
      <c r="H52" s="2">
        <v>7.2558600000000001E-2</v>
      </c>
      <c r="I52" s="2">
        <v>6.6512050000000003E-2</v>
      </c>
      <c r="J52" s="2">
        <v>6.9342349999999997E-2</v>
      </c>
      <c r="K52" s="2">
        <v>6.7155300000000001E-2</v>
      </c>
      <c r="L52" s="2">
        <v>8.4523049999999988E-2</v>
      </c>
      <c r="M52" s="2">
        <v>8.426575E-2</v>
      </c>
      <c r="N52" s="2">
        <v>8.1692749999999995E-2</v>
      </c>
      <c r="O52" s="2">
        <v>7.5774850000000005E-2</v>
      </c>
      <c r="P52" s="2">
        <v>7.7318650000000003E-2</v>
      </c>
      <c r="Q52" s="2">
        <v>7.7961900000000001E-2</v>
      </c>
      <c r="R52" s="2">
        <v>7.6675400000000005E-2</v>
      </c>
      <c r="S52" s="2">
        <v>7.5002949999999999E-2</v>
      </c>
      <c r="T52" s="2">
        <v>7.2172649999999991E-2</v>
      </c>
      <c r="U52" s="2">
        <v>7.7704599999999999E-2</v>
      </c>
      <c r="V52" s="2">
        <v>7.7447299999999997E-2</v>
      </c>
      <c r="W52" s="2">
        <v>7.6932699999999993E-2</v>
      </c>
      <c r="X52" s="2">
        <v>7.7189999999999995E-2</v>
      </c>
      <c r="Y52" s="2">
        <v>7.9505699999999999E-2</v>
      </c>
      <c r="Z52" s="2">
        <v>8.0277599999999991E-2</v>
      </c>
      <c r="AA52" s="2">
        <v>8.195005000000001E-2</v>
      </c>
      <c r="AB52" s="2">
        <v>8.2721949999999989E-2</v>
      </c>
      <c r="AC52" s="2">
        <v>9.5458299999999996E-2</v>
      </c>
      <c r="AD52" s="2">
        <v>8.5166299999999986E-2</v>
      </c>
      <c r="AE52" s="2">
        <v>9.2242049999999992E-2</v>
      </c>
      <c r="AF52" s="2">
        <v>8.9283100000000004E-2</v>
      </c>
      <c r="AG52" s="2">
        <v>8.4523049999999988E-2</v>
      </c>
      <c r="AH52" s="2">
        <v>7.2944549999999997E-2</v>
      </c>
      <c r="AI52" s="2">
        <v>7.2172649999999991E-2</v>
      </c>
      <c r="AJ52" s="2">
        <v>7.5517550000000003E-2</v>
      </c>
      <c r="AK52" s="2">
        <v>7.1014800000000003E-2</v>
      </c>
      <c r="AL52" s="12">
        <v>7.2815900000000003E-2</v>
      </c>
      <c r="AM52" s="2">
        <v>7.2558600000000001E-2</v>
      </c>
      <c r="AN52" s="2">
        <v>7.5260250000000001E-2</v>
      </c>
      <c r="AO52" s="2">
        <v>7.5388899999999995E-2</v>
      </c>
      <c r="AP52" s="2">
        <v>7.1658050000000001E-2</v>
      </c>
      <c r="AQ52" s="2">
        <v>9.648749999999999E-2</v>
      </c>
      <c r="AR52" s="2">
        <v>9.648749999999999E-2</v>
      </c>
      <c r="AS52" s="2">
        <v>9.4429100000000002E-2</v>
      </c>
      <c r="AT52" s="2">
        <v>9.1341499999999992E-2</v>
      </c>
      <c r="AU52" s="2">
        <v>9.3914499999999998E-2</v>
      </c>
      <c r="AV52" s="2">
        <v>9.3142600000000006E-2</v>
      </c>
      <c r="AW52" s="2">
        <v>7.9119750000000003E-2</v>
      </c>
      <c r="AX52" s="2">
        <v>7.5388899999999995E-2</v>
      </c>
      <c r="AY52" s="2">
        <v>8.2850599999999996E-2</v>
      </c>
      <c r="AZ52" s="2">
        <v>9.3013949999999998E-2</v>
      </c>
    </row>
    <row r="53" spans="1:52" x14ac:dyDescent="0.2">
      <c r="A53" s="3" t="s">
        <v>17</v>
      </c>
      <c r="B53" s="2">
        <v>7.0757760000000003E-2</v>
      </c>
      <c r="C53" s="2">
        <v>7.4631359999999994E-2</v>
      </c>
      <c r="D53" s="2">
        <v>6.8950079999999997E-2</v>
      </c>
      <c r="E53" s="2">
        <v>7.3211039999999991E-2</v>
      </c>
      <c r="F53" s="2">
        <v>7.3081919999999995E-2</v>
      </c>
      <c r="G53" s="2">
        <v>7.2823679999999988E-2</v>
      </c>
      <c r="H53" s="2">
        <v>7.3727519999999991E-2</v>
      </c>
      <c r="I53" s="2">
        <v>6.8433599999999997E-2</v>
      </c>
      <c r="J53" s="2">
        <v>7.4502239999999997E-2</v>
      </c>
      <c r="K53" s="2">
        <v>6.5592959999999992E-2</v>
      </c>
      <c r="L53" s="2">
        <v>7.2048959999999995E-2</v>
      </c>
      <c r="M53" s="2">
        <v>6.817535999999999E-2</v>
      </c>
      <c r="N53" s="2">
        <v>7.0757760000000003E-2</v>
      </c>
      <c r="O53" s="2">
        <v>6.8304480000000001E-2</v>
      </c>
      <c r="P53" s="2">
        <v>7.1532479999999996E-2</v>
      </c>
      <c r="Q53" s="2">
        <v>7.3340160000000001E-2</v>
      </c>
      <c r="R53" s="2">
        <v>7.527695999999999E-2</v>
      </c>
      <c r="S53" s="2">
        <v>7.0112159999999993E-2</v>
      </c>
      <c r="T53" s="2">
        <v>6.8950079999999997E-2</v>
      </c>
      <c r="U53" s="2">
        <v>7.0241279999999989E-2</v>
      </c>
      <c r="V53" s="2">
        <v>7.1015999999999996E-2</v>
      </c>
      <c r="W53" s="2">
        <v>6.8046239999999994E-2</v>
      </c>
      <c r="X53" s="2">
        <v>7.3598399999999994E-2</v>
      </c>
      <c r="Y53" s="2">
        <v>6.8562719999999994E-2</v>
      </c>
      <c r="Z53" s="2">
        <v>8.0699999999999994E-2</v>
      </c>
      <c r="AA53" s="2">
        <v>6.8950079999999997E-2</v>
      </c>
      <c r="AB53" s="2">
        <v>7.6697279999999993E-2</v>
      </c>
      <c r="AC53" s="2">
        <v>7.2436319999999985E-2</v>
      </c>
      <c r="AD53" s="2">
        <v>7.4244000000000004E-2</v>
      </c>
      <c r="AE53" s="2">
        <v>6.9337439999999986E-2</v>
      </c>
      <c r="AF53" s="2">
        <v>7.9537919999999998E-2</v>
      </c>
      <c r="AG53" s="2">
        <v>7.7471999999999985E-2</v>
      </c>
      <c r="AH53" s="2">
        <v>6.9079199999999993E-2</v>
      </c>
      <c r="AI53" s="2">
        <v>7.0241279999999989E-2</v>
      </c>
      <c r="AJ53" s="2">
        <v>7.0241279999999989E-2</v>
      </c>
      <c r="AK53" s="2">
        <v>6.3397919999999996E-2</v>
      </c>
      <c r="AL53" s="12">
        <v>7.4373120000000001E-2</v>
      </c>
      <c r="AM53" s="2">
        <v>7.5535199999999997E-2</v>
      </c>
      <c r="AN53" s="2">
        <v>6.9983039999999996E-2</v>
      </c>
      <c r="AO53" s="2">
        <v>7.0112159999999993E-2</v>
      </c>
      <c r="AP53" s="2">
        <v>7.3081919999999995E-2</v>
      </c>
      <c r="AQ53" s="2">
        <v>7.0241279999999989E-2</v>
      </c>
      <c r="AR53" s="2">
        <v>6.7400639999999998E-2</v>
      </c>
      <c r="AS53" s="2">
        <v>6.5205600000000002E-2</v>
      </c>
      <c r="AT53" s="2">
        <v>7.3211039999999991E-2</v>
      </c>
      <c r="AU53" s="2">
        <v>7.2178079999999992E-2</v>
      </c>
      <c r="AV53" s="2">
        <v>7.1274239999999989E-2</v>
      </c>
      <c r="AW53" s="2">
        <v>6.5851199999999985E-2</v>
      </c>
      <c r="AX53" s="2">
        <v>6.184847999999999E-2</v>
      </c>
      <c r="AY53" s="2">
        <v>6.3914399999999996E-2</v>
      </c>
      <c r="AZ53" s="2">
        <v>6.4301759999999986E-2</v>
      </c>
    </row>
    <row r="54" spans="1:52" x14ac:dyDescent="0.2">
      <c r="A54" s="3" t="s">
        <v>18</v>
      </c>
      <c r="B54" s="2">
        <v>5.8037000000000005E-2</v>
      </c>
      <c r="C54" s="2">
        <v>6.1021759999999994E-2</v>
      </c>
      <c r="D54" s="2">
        <v>6.168503999999999E-2</v>
      </c>
      <c r="E54" s="2">
        <v>6.2182499999999995E-2</v>
      </c>
      <c r="F54" s="2">
        <v>5.8368639999999999E-2</v>
      </c>
      <c r="G54" s="2">
        <v>5.9031919999999995E-2</v>
      </c>
      <c r="H54" s="2">
        <v>6.1353399999999995E-2</v>
      </c>
      <c r="I54" s="2">
        <v>5.7871179999999994E-2</v>
      </c>
      <c r="J54" s="2">
        <v>6.2348319999999999E-2</v>
      </c>
      <c r="K54" s="2">
        <v>5.8866099999999991E-2</v>
      </c>
      <c r="L54" s="2">
        <v>5.753954E-2</v>
      </c>
      <c r="M54" s="2">
        <v>5.753954E-2</v>
      </c>
      <c r="N54" s="2">
        <v>5.8700280000000001E-2</v>
      </c>
      <c r="O54" s="2">
        <v>5.8368639999999999E-2</v>
      </c>
      <c r="P54" s="2">
        <v>5.7042079999999995E-2</v>
      </c>
      <c r="Q54" s="2">
        <v>5.7207899999999999E-2</v>
      </c>
      <c r="R54" s="2">
        <v>5.770535999999999E-2</v>
      </c>
      <c r="S54" s="2">
        <v>5.753954E-2</v>
      </c>
      <c r="T54" s="2">
        <v>5.8700280000000001E-2</v>
      </c>
      <c r="U54" s="2">
        <v>5.9031919999999995E-2</v>
      </c>
      <c r="V54" s="2">
        <v>5.9197739999999999E-2</v>
      </c>
      <c r="W54" s="2">
        <v>5.7871179999999994E-2</v>
      </c>
      <c r="X54" s="2">
        <v>5.8037000000000005E-2</v>
      </c>
      <c r="Y54" s="2">
        <v>5.8202819999999995E-2</v>
      </c>
      <c r="Z54" s="2">
        <v>5.7042079999999995E-2</v>
      </c>
      <c r="AA54" s="2">
        <v>5.8866099999999991E-2</v>
      </c>
      <c r="AB54" s="2">
        <v>5.9861019999999994E-2</v>
      </c>
      <c r="AC54" s="2">
        <v>5.5383879999999996E-2</v>
      </c>
      <c r="AD54" s="2">
        <v>5.5383879999999996E-2</v>
      </c>
      <c r="AE54" s="2">
        <v>5.7042079999999995E-2</v>
      </c>
      <c r="AF54" s="2">
        <v>5.5218059999999999E-2</v>
      </c>
      <c r="AG54" s="2">
        <v>5.6544619999999997E-2</v>
      </c>
      <c r="AH54" s="2">
        <v>5.8700280000000001E-2</v>
      </c>
      <c r="AI54" s="2">
        <v>5.969519999999999E-2</v>
      </c>
      <c r="AJ54" s="2">
        <v>6.0192659999999995E-2</v>
      </c>
      <c r="AK54" s="2">
        <v>5.9363559999999996E-2</v>
      </c>
      <c r="AL54" s="12">
        <v>5.8534460000000003E-2</v>
      </c>
      <c r="AM54" s="2">
        <v>6.0524299999999989E-2</v>
      </c>
      <c r="AN54" s="2">
        <v>6.0358479999999999E-2</v>
      </c>
      <c r="AO54" s="2">
        <v>5.952938E-2</v>
      </c>
      <c r="AP54" s="2">
        <v>6.0358479999999999E-2</v>
      </c>
      <c r="AQ54" s="2">
        <v>5.2730760000000002E-2</v>
      </c>
      <c r="AR54" s="2">
        <v>5.438896E-2</v>
      </c>
      <c r="AS54" s="2">
        <v>5.2564939999999997E-2</v>
      </c>
      <c r="AT54" s="2">
        <v>5.2564939999999997E-2</v>
      </c>
      <c r="AU54" s="2">
        <v>5.4720600000000001E-2</v>
      </c>
      <c r="AV54" s="2">
        <v>5.4886419999999991E-2</v>
      </c>
      <c r="AW54" s="2">
        <v>5.7373719999999996E-2</v>
      </c>
      <c r="AX54" s="2">
        <v>5.9031919999999995E-2</v>
      </c>
      <c r="AY54" s="2">
        <v>5.7207899999999999E-2</v>
      </c>
      <c r="AZ54" s="2">
        <v>5.5881339999999995E-2</v>
      </c>
    </row>
    <row r="55" spans="1:52" x14ac:dyDescent="0.2">
      <c r="A55" s="3" t="s">
        <v>19</v>
      </c>
      <c r="B55" s="2">
        <v>1.874928E-2</v>
      </c>
      <c r="C55" s="2">
        <v>1.846944E-2</v>
      </c>
      <c r="D55" s="2">
        <v>1.874928E-2</v>
      </c>
      <c r="E55" s="2">
        <v>1.874928E-2</v>
      </c>
      <c r="F55" s="2">
        <v>1.8329520000000002E-2</v>
      </c>
      <c r="G55" s="2">
        <v>1.81896E-2</v>
      </c>
      <c r="H55" s="2">
        <v>1.930896E-2</v>
      </c>
      <c r="I55" s="2">
        <v>1.762992E-2</v>
      </c>
      <c r="J55" s="2">
        <v>1.8609359999999998E-2</v>
      </c>
      <c r="K55" s="2">
        <v>1.7769839999999999E-2</v>
      </c>
      <c r="L55" s="2">
        <v>1.9448879999999998E-2</v>
      </c>
      <c r="M55" s="2">
        <v>1.9169040000000002E-2</v>
      </c>
      <c r="N55" s="2">
        <v>1.9728719999999998E-2</v>
      </c>
      <c r="O55" s="2">
        <v>1.8329520000000002E-2</v>
      </c>
      <c r="P55" s="2">
        <v>1.902912E-2</v>
      </c>
      <c r="Q55" s="2">
        <v>1.9448879999999998E-2</v>
      </c>
      <c r="R55" s="2">
        <v>1.8609359999999998E-2</v>
      </c>
      <c r="S55" s="2">
        <v>1.846944E-2</v>
      </c>
      <c r="T55" s="2">
        <v>1.8889199999999998E-2</v>
      </c>
      <c r="U55" s="2">
        <v>1.8329520000000002E-2</v>
      </c>
      <c r="V55" s="2">
        <v>1.8329520000000002E-2</v>
      </c>
      <c r="W55" s="2">
        <v>1.986864E-2</v>
      </c>
      <c r="X55" s="2">
        <v>1.8609359999999998E-2</v>
      </c>
      <c r="Y55" s="2">
        <v>1.930896E-2</v>
      </c>
      <c r="Z55" s="2">
        <v>2.0008560000000002E-2</v>
      </c>
      <c r="AA55" s="2">
        <v>2.0008560000000002E-2</v>
      </c>
      <c r="AB55" s="2">
        <v>1.9448879999999998E-2</v>
      </c>
      <c r="AC55" s="2">
        <v>1.986864E-2</v>
      </c>
      <c r="AD55" s="2">
        <v>1.986864E-2</v>
      </c>
      <c r="AE55" s="2">
        <v>1.874928E-2</v>
      </c>
      <c r="AF55" s="2">
        <v>1.95888E-2</v>
      </c>
      <c r="AG55" s="2">
        <v>1.9448879999999998E-2</v>
      </c>
      <c r="AH55" s="2">
        <v>1.8889199999999998E-2</v>
      </c>
      <c r="AI55" s="2">
        <v>1.846944E-2</v>
      </c>
      <c r="AJ55" s="2">
        <v>1.9169040000000002E-2</v>
      </c>
      <c r="AK55" s="2">
        <v>1.9169040000000002E-2</v>
      </c>
      <c r="AL55" s="12">
        <v>1.902912E-2</v>
      </c>
      <c r="AM55" s="2">
        <v>1.9169040000000002E-2</v>
      </c>
      <c r="AN55" s="2">
        <v>1.902912E-2</v>
      </c>
      <c r="AO55" s="2">
        <v>1.902912E-2</v>
      </c>
      <c r="AP55" s="2">
        <v>1.81896E-2</v>
      </c>
      <c r="AQ55" s="2">
        <v>1.9728719999999998E-2</v>
      </c>
      <c r="AR55" s="2">
        <v>2.070816E-2</v>
      </c>
      <c r="AS55" s="2">
        <v>1.9728719999999998E-2</v>
      </c>
      <c r="AT55" s="2">
        <v>1.986864E-2</v>
      </c>
      <c r="AU55" s="2">
        <v>1.9448879999999998E-2</v>
      </c>
      <c r="AV55" s="2">
        <v>1.9728719999999998E-2</v>
      </c>
      <c r="AW55" s="2">
        <v>1.930896E-2</v>
      </c>
      <c r="AX55" s="2">
        <v>1.930896E-2</v>
      </c>
      <c r="AY55" s="2">
        <v>1.8609359999999998E-2</v>
      </c>
      <c r="AZ55" s="2">
        <v>2.0008560000000002E-2</v>
      </c>
    </row>
    <row r="56" spans="1:52" x14ac:dyDescent="0.2">
      <c r="A56" s="3" t="s">
        <v>20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1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</row>
    <row r="57" spans="1:52" x14ac:dyDescent="0.2">
      <c r="A57" s="3" t="s">
        <v>21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1.9514519999999997E-2</v>
      </c>
      <c r="N57" s="2">
        <v>0</v>
      </c>
      <c r="O57" s="2">
        <v>0</v>
      </c>
      <c r="P57" s="2">
        <v>1.8791759999999998E-2</v>
      </c>
      <c r="Q57" s="2">
        <v>1.9514519999999997E-2</v>
      </c>
      <c r="R57" s="2">
        <v>1.8671299999999998E-2</v>
      </c>
      <c r="S57" s="2">
        <v>0</v>
      </c>
      <c r="T57" s="2">
        <v>0</v>
      </c>
      <c r="U57" s="2">
        <v>0</v>
      </c>
      <c r="V57" s="2">
        <v>0</v>
      </c>
      <c r="W57" s="2">
        <v>3.0837759999999999E-2</v>
      </c>
      <c r="X57" s="2">
        <v>0</v>
      </c>
      <c r="Y57" s="2">
        <v>0</v>
      </c>
      <c r="Z57" s="2">
        <v>0</v>
      </c>
      <c r="AA57" s="2">
        <v>1.9755439999999999E-2</v>
      </c>
      <c r="AB57" s="2">
        <v>1.9273599999999998E-2</v>
      </c>
      <c r="AC57" s="2">
        <v>2.0116819999999997E-2</v>
      </c>
      <c r="AD57" s="2">
        <v>2.0116819999999997E-2</v>
      </c>
      <c r="AE57" s="2">
        <v>2.0357739999999996E-2</v>
      </c>
      <c r="AF57" s="2">
        <v>2.0719119999999997E-2</v>
      </c>
      <c r="AG57" s="2">
        <v>1.9394059999999998E-2</v>
      </c>
      <c r="AH57" s="2">
        <v>0</v>
      </c>
      <c r="AI57" s="2">
        <v>1.9273599999999998E-2</v>
      </c>
      <c r="AJ57" s="2">
        <v>1.8791759999999998E-2</v>
      </c>
      <c r="AK57" s="2">
        <v>1.9875899999999998E-2</v>
      </c>
      <c r="AL57" s="12">
        <v>0</v>
      </c>
      <c r="AM57" s="2">
        <v>1.9634979999999996E-2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1.9875899999999998E-2</v>
      </c>
      <c r="AT57" s="2">
        <v>1.9514519999999997E-2</v>
      </c>
      <c r="AU57" s="2">
        <v>0</v>
      </c>
      <c r="AV57" s="2">
        <v>1.9996359999999998E-2</v>
      </c>
      <c r="AW57" s="2">
        <v>1.9514519999999997E-2</v>
      </c>
      <c r="AX57" s="2">
        <v>0</v>
      </c>
      <c r="AY57" s="2">
        <v>1.9514519999999997E-2</v>
      </c>
      <c r="AZ57" s="2">
        <v>1.9634979999999996E-2</v>
      </c>
    </row>
    <row r="58" spans="1:52" x14ac:dyDescent="0.2">
      <c r="A58" s="3" t="s">
        <v>22</v>
      </c>
      <c r="B58" s="2">
        <v>4.170712E-2</v>
      </c>
      <c r="C58" s="2">
        <v>0</v>
      </c>
      <c r="D58" s="2">
        <v>0</v>
      </c>
      <c r="E58" s="2">
        <v>0</v>
      </c>
      <c r="F58" s="2">
        <v>3.66656E-2</v>
      </c>
      <c r="G58" s="2">
        <v>4.1019639999999996E-2</v>
      </c>
      <c r="H58" s="2">
        <v>0</v>
      </c>
      <c r="I58" s="2">
        <v>4.1477960000000001E-2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1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</row>
    <row r="59" spans="1:52" x14ac:dyDescent="0.2">
      <c r="A59" s="3" t="s">
        <v>23</v>
      </c>
      <c r="B59" s="2">
        <v>7.9022250000000002E-2</v>
      </c>
      <c r="C59" s="2">
        <v>0</v>
      </c>
      <c r="D59" s="2">
        <v>0</v>
      </c>
      <c r="E59" s="2">
        <v>8.5893750000000005E-2</v>
      </c>
      <c r="F59" s="2">
        <v>7.6477249999999997E-2</v>
      </c>
      <c r="G59" s="2">
        <v>8.0803749999999994E-2</v>
      </c>
      <c r="H59" s="2">
        <v>8.5511999999999991E-2</v>
      </c>
      <c r="I59" s="2">
        <v>0</v>
      </c>
      <c r="J59" s="2">
        <v>0</v>
      </c>
      <c r="K59" s="2">
        <v>0</v>
      </c>
      <c r="L59" s="2">
        <v>0</v>
      </c>
      <c r="M59" s="2">
        <v>8.5130250000000005E-2</v>
      </c>
      <c r="N59" s="2">
        <v>8.6148249999999996E-2</v>
      </c>
      <c r="O59" s="2">
        <v>8.6275499999999991E-2</v>
      </c>
      <c r="P59" s="2">
        <v>8.8184249999999992E-2</v>
      </c>
      <c r="Q59" s="2">
        <v>8.7548000000000001E-2</v>
      </c>
      <c r="R59" s="2">
        <v>0</v>
      </c>
      <c r="S59" s="2">
        <v>8.5511999999999991E-2</v>
      </c>
      <c r="T59" s="2">
        <v>8.640275E-2</v>
      </c>
      <c r="U59" s="2">
        <v>8.7802500000000006E-2</v>
      </c>
      <c r="V59" s="2">
        <v>0</v>
      </c>
      <c r="W59" s="2">
        <v>0</v>
      </c>
      <c r="X59" s="2">
        <v>8.5893750000000005E-2</v>
      </c>
      <c r="Y59" s="2">
        <v>8.7039000000000005E-2</v>
      </c>
      <c r="Z59" s="2">
        <v>8.7548000000000001E-2</v>
      </c>
      <c r="AA59" s="2">
        <v>8.7929749999999987E-2</v>
      </c>
      <c r="AB59" s="2">
        <v>8.6784499999999987E-2</v>
      </c>
      <c r="AC59" s="2">
        <v>8.9456750000000002E-2</v>
      </c>
      <c r="AD59" s="2">
        <v>8.7166250000000001E-2</v>
      </c>
      <c r="AE59" s="2">
        <v>0</v>
      </c>
      <c r="AF59" s="2">
        <v>0</v>
      </c>
      <c r="AG59" s="2">
        <v>0</v>
      </c>
      <c r="AH59" s="2">
        <v>8.5893750000000005E-2</v>
      </c>
      <c r="AI59" s="2">
        <v>8.2585249999999999E-2</v>
      </c>
      <c r="AJ59" s="2">
        <v>0</v>
      </c>
      <c r="AK59" s="2">
        <v>0</v>
      </c>
      <c r="AL59" s="12">
        <v>0</v>
      </c>
      <c r="AM59" s="2">
        <v>0</v>
      </c>
      <c r="AN59" s="2">
        <v>0</v>
      </c>
      <c r="AO59" s="2">
        <v>8.5384750000000009E-2</v>
      </c>
      <c r="AP59" s="2">
        <v>8.1439999999999999E-2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</row>
    <row r="60" spans="1:52" x14ac:dyDescent="0.2">
      <c r="A60" s="3" t="s">
        <v>24</v>
      </c>
      <c r="B60" s="2">
        <v>7.9441399999999995E-2</v>
      </c>
      <c r="C60" s="2">
        <v>7.997696E-2</v>
      </c>
      <c r="D60" s="2">
        <v>8.2476239999999992E-2</v>
      </c>
      <c r="E60" s="2">
        <v>8.0691039999999992E-2</v>
      </c>
      <c r="F60" s="2">
        <v>8.2297720000000005E-2</v>
      </c>
      <c r="G60" s="2">
        <v>9.1580759999999997E-2</v>
      </c>
      <c r="H60" s="2">
        <v>8.0333999999999989E-2</v>
      </c>
      <c r="I60" s="2">
        <v>8.8188879999999997E-2</v>
      </c>
      <c r="J60" s="2">
        <v>9.532968E-2</v>
      </c>
      <c r="K60" s="2">
        <v>8.4618479999999996E-2</v>
      </c>
      <c r="L60" s="2">
        <v>8.9081479999999991E-2</v>
      </c>
      <c r="M60" s="2">
        <v>8.0155480000000001E-2</v>
      </c>
      <c r="N60" s="2">
        <v>8.8188879999999997E-2</v>
      </c>
      <c r="O60" s="2">
        <v>7.8191759999999999E-2</v>
      </c>
      <c r="P60" s="2">
        <v>8.9260000000000006E-2</v>
      </c>
      <c r="Q60" s="2">
        <v>9.532968E-2</v>
      </c>
      <c r="R60" s="2">
        <v>8.6582199999999998E-2</v>
      </c>
      <c r="S60" s="2">
        <v>7.5692479999999993E-2</v>
      </c>
      <c r="T60" s="2">
        <v>9.1223719999999994E-2</v>
      </c>
      <c r="U60" s="2">
        <v>8.8010359999999996E-2</v>
      </c>
      <c r="V60" s="2">
        <v>9.1580759999999997E-2</v>
      </c>
      <c r="W60" s="2">
        <v>9.0509640000000002E-2</v>
      </c>
      <c r="X60" s="2">
        <v>9.5151159999999999E-2</v>
      </c>
      <c r="Y60" s="2">
        <v>9.2830399999999993E-2</v>
      </c>
      <c r="Z60" s="2">
        <v>8.5868119999999992E-2</v>
      </c>
      <c r="AA60" s="2">
        <v>8.8367399999999999E-2</v>
      </c>
      <c r="AB60" s="2">
        <v>9.1045199999999993E-2</v>
      </c>
      <c r="AC60" s="2">
        <v>8.2833279999999995E-2</v>
      </c>
      <c r="AD60" s="2">
        <v>8.3368839999999986E-2</v>
      </c>
      <c r="AE60" s="2">
        <v>9.3365959999999998E-2</v>
      </c>
      <c r="AF60" s="2">
        <v>8.9260000000000006E-2</v>
      </c>
      <c r="AG60" s="2">
        <v>8.9795559999999996E-2</v>
      </c>
      <c r="AH60" s="2">
        <v>9.068815999999999E-2</v>
      </c>
      <c r="AI60" s="2">
        <v>0</v>
      </c>
      <c r="AJ60" s="2">
        <v>9.5151159999999999E-2</v>
      </c>
      <c r="AK60" s="2">
        <v>8.7474799999999991E-2</v>
      </c>
      <c r="AL60" s="12">
        <v>7.8548800000000002E-2</v>
      </c>
      <c r="AM60" s="2">
        <v>8.4796999999999997E-2</v>
      </c>
      <c r="AN60" s="2">
        <v>8.0869559999999993E-2</v>
      </c>
      <c r="AO60" s="2">
        <v>8.9438519999999994E-2</v>
      </c>
      <c r="AP60" s="2">
        <v>8.8367399999999999E-2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x14ac:dyDescent="0.2">
      <c r="A61" s="3" t="s">
        <v>25</v>
      </c>
      <c r="B61" s="2">
        <v>7.0695400000000005E-2</v>
      </c>
      <c r="C61" s="2">
        <v>0</v>
      </c>
      <c r="D61" s="2">
        <v>7.3365550000000002E-2</v>
      </c>
      <c r="E61" s="2">
        <v>0</v>
      </c>
      <c r="F61" s="2">
        <v>7.0441100000000006E-2</v>
      </c>
      <c r="G61" s="2">
        <v>6.8915299999999999E-2</v>
      </c>
      <c r="H61" s="2">
        <v>0</v>
      </c>
      <c r="I61" s="2">
        <v>0</v>
      </c>
      <c r="J61" s="2">
        <v>7.5145650000000008E-2</v>
      </c>
      <c r="K61" s="2">
        <v>7.3111250000000003E-2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12">
        <v>0</v>
      </c>
      <c r="AM61" s="2">
        <v>0</v>
      </c>
      <c r="AN61" s="2">
        <v>0</v>
      </c>
      <c r="AO61" s="2">
        <v>0</v>
      </c>
      <c r="AP61" s="2">
        <v>0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x14ac:dyDescent="0.2">
      <c r="A62" s="3" t="s">
        <v>26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1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</row>
    <row r="63" spans="1:52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x14ac:dyDescent="0.2">
      <c r="A64" s="4" t="s">
        <v>51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x14ac:dyDescent="0.2">
      <c r="A65" s="3" t="s">
        <v>12</v>
      </c>
      <c r="B65" s="2">
        <v>5.5191360000000009E-2</v>
      </c>
      <c r="C65" s="2">
        <v>4.1072640000000001E-2</v>
      </c>
      <c r="D65" s="2">
        <v>3.7222079999999998E-2</v>
      </c>
      <c r="E65" s="2">
        <v>3.8077760000000002E-2</v>
      </c>
      <c r="F65" s="2">
        <v>3.6366400000000007E-2</v>
      </c>
      <c r="G65" s="2">
        <v>3.5724640000000002E-2</v>
      </c>
      <c r="H65" s="2">
        <v>3.7863840000000003E-2</v>
      </c>
      <c r="I65" s="2">
        <v>3.6366400000000007E-2</v>
      </c>
      <c r="J65" s="2">
        <v>3.8719520000000007E-2</v>
      </c>
      <c r="K65" s="2">
        <v>3.7222079999999998E-2</v>
      </c>
      <c r="L65" s="2">
        <v>3.7222079999999998E-2</v>
      </c>
      <c r="M65" s="2">
        <v>3.9789119999999997E-2</v>
      </c>
      <c r="N65" s="2">
        <v>5.0485120000000001E-2</v>
      </c>
      <c r="O65" s="2">
        <v>3.5724640000000002E-2</v>
      </c>
      <c r="P65" s="2">
        <v>4.0430880000000002E-2</v>
      </c>
      <c r="Q65" s="2">
        <v>5.8400160000000007E-2</v>
      </c>
      <c r="R65" s="2">
        <v>4.0216960000000003E-2</v>
      </c>
      <c r="S65" s="2">
        <v>5.5619200000000001E-2</v>
      </c>
      <c r="T65" s="2">
        <v>4.1500480000000006E-2</v>
      </c>
      <c r="U65" s="2">
        <v>3.7863840000000003E-2</v>
      </c>
      <c r="V65" s="2">
        <v>3.9147360000000006E-2</v>
      </c>
      <c r="W65" s="2">
        <v>6.1181120000000005E-2</v>
      </c>
      <c r="X65" s="2">
        <v>3.9361280000000005E-2</v>
      </c>
      <c r="Y65" s="2">
        <v>3.7008160000000005E-2</v>
      </c>
      <c r="Z65" s="2">
        <v>3.6152480000000001E-2</v>
      </c>
      <c r="AA65" s="2">
        <v>3.6794240000000006E-2</v>
      </c>
      <c r="AB65" s="2">
        <v>3.6794240000000006E-2</v>
      </c>
      <c r="AC65" s="2">
        <v>4.2570080000000003E-2</v>
      </c>
      <c r="AD65" s="2">
        <v>4.8345920000000001E-2</v>
      </c>
      <c r="AE65" s="2">
        <v>4.4495360000000005E-2</v>
      </c>
      <c r="AF65" s="2">
        <v>5.0271200000000002E-2</v>
      </c>
      <c r="AG65" s="2">
        <v>6.0753280000000007E-2</v>
      </c>
      <c r="AH65" s="2">
        <v>3.8933440000000007E-2</v>
      </c>
      <c r="AI65" s="2">
        <v>4.1286560000000007E-2</v>
      </c>
      <c r="AJ65" s="2">
        <v>3.8505600000000001E-2</v>
      </c>
      <c r="AK65" s="2">
        <v>3.8291680000000002E-2</v>
      </c>
      <c r="AL65" s="12">
        <v>3.7222079999999998E-2</v>
      </c>
      <c r="AM65" s="2">
        <v>3.8505600000000001E-2</v>
      </c>
      <c r="AN65" s="2">
        <v>3.7649920000000003E-2</v>
      </c>
      <c r="AO65" s="2">
        <v>4.8132000000000001E-2</v>
      </c>
      <c r="AP65" s="2">
        <v>3.9361280000000005E-2</v>
      </c>
      <c r="AQ65" s="2">
        <v>3.8291680000000002E-2</v>
      </c>
      <c r="AR65" s="2">
        <v>4.2570080000000003E-2</v>
      </c>
      <c r="AS65" s="2">
        <v>4.0858720000000001E-2</v>
      </c>
      <c r="AT65" s="2">
        <v>4.2356160000000011E-2</v>
      </c>
      <c r="AU65" s="2">
        <v>4.492320000000001E-2</v>
      </c>
      <c r="AV65" s="2">
        <v>5.3693920000000006E-2</v>
      </c>
      <c r="AW65" s="2">
        <v>4.5778880000000001E-2</v>
      </c>
      <c r="AX65" s="2">
        <v>4.3425760000000001E-2</v>
      </c>
      <c r="AY65" s="2">
        <v>4.4709280000000004E-2</v>
      </c>
      <c r="AZ65" s="2">
        <v>4.7062400000000004E-2</v>
      </c>
    </row>
    <row r="66" spans="1:52" x14ac:dyDescent="0.2">
      <c r="A66" s="3" t="s">
        <v>13</v>
      </c>
      <c r="B66" s="2">
        <v>3.5030100000000002E-2</v>
      </c>
      <c r="C66" s="2">
        <v>3.1360279999999997E-2</v>
      </c>
      <c r="D66" s="2">
        <v>2.9191750000000002E-2</v>
      </c>
      <c r="E66" s="2">
        <v>2.9525369999999999E-2</v>
      </c>
      <c r="F66" s="2">
        <v>2.8524509999999999E-2</v>
      </c>
      <c r="G66" s="2">
        <v>2.7857269999999996E-2</v>
      </c>
      <c r="H66" s="2">
        <v>2.9024939999999996E-2</v>
      </c>
      <c r="I66" s="2">
        <v>2.6189169999999998E-2</v>
      </c>
      <c r="J66" s="2">
        <v>3.0025799999999995E-2</v>
      </c>
      <c r="K66" s="2">
        <v>2.8190889999999996E-2</v>
      </c>
      <c r="L66" s="2">
        <v>3.5363720000000001E-2</v>
      </c>
      <c r="M66" s="2">
        <v>3.5030100000000002E-2</v>
      </c>
      <c r="N66" s="2">
        <v>3.6364580000000001E-2</v>
      </c>
      <c r="O66" s="2">
        <v>3.0859849999999998E-2</v>
      </c>
      <c r="P66" s="2">
        <v>3.0192610000000002E-2</v>
      </c>
      <c r="Q66" s="2">
        <v>3.219433E-2</v>
      </c>
      <c r="R66" s="2">
        <v>3.0526229999999998E-2</v>
      </c>
      <c r="S66" s="2">
        <v>3.2361139999999997E-2</v>
      </c>
      <c r="T66" s="2">
        <v>3.0359420000000002E-2</v>
      </c>
      <c r="U66" s="2">
        <v>3.0859849999999998E-2</v>
      </c>
      <c r="V66" s="2">
        <v>3.1360279999999997E-2</v>
      </c>
      <c r="W66" s="2">
        <v>3.3028380000000003E-2</v>
      </c>
      <c r="X66" s="2">
        <v>3.1693899999999997E-2</v>
      </c>
      <c r="Y66" s="2">
        <v>3.2027519999999997E-2</v>
      </c>
      <c r="Z66" s="2">
        <v>3.252795E-2</v>
      </c>
      <c r="AA66" s="2">
        <v>3.1860709999999993E-2</v>
      </c>
      <c r="AB66" s="2">
        <v>3.0859849999999998E-2</v>
      </c>
      <c r="AC66" s="2">
        <v>3.4362860000000002E-2</v>
      </c>
      <c r="AD66" s="2">
        <v>4.2369739999999996E-2</v>
      </c>
      <c r="AE66" s="2">
        <v>4.1535689999999993E-2</v>
      </c>
      <c r="AF66" s="2">
        <v>3.9533969999999995E-2</v>
      </c>
      <c r="AG66" s="2">
        <v>3.7532249999999996E-2</v>
      </c>
      <c r="AH66" s="2">
        <v>2.9525369999999999E-2</v>
      </c>
      <c r="AI66" s="2">
        <v>2.8691319999999999E-2</v>
      </c>
      <c r="AJ66" s="2">
        <v>2.9692179999999999E-2</v>
      </c>
      <c r="AK66" s="2">
        <v>3.0359420000000002E-2</v>
      </c>
      <c r="AL66" s="12">
        <v>3.0192610000000002E-2</v>
      </c>
      <c r="AM66" s="2">
        <v>3.0025799999999995E-2</v>
      </c>
      <c r="AN66" s="2">
        <v>3.0526229999999998E-2</v>
      </c>
      <c r="AO66" s="2">
        <v>3.2694759999999996E-2</v>
      </c>
      <c r="AP66" s="2">
        <v>2.9858989999999998E-2</v>
      </c>
      <c r="AQ66" s="2">
        <v>2.9525369999999999E-2</v>
      </c>
      <c r="AR66" s="2">
        <v>2.9692179999999999E-2</v>
      </c>
      <c r="AS66" s="2">
        <v>3.3028380000000003E-2</v>
      </c>
      <c r="AT66" s="2">
        <v>3.1693899999999997E-2</v>
      </c>
      <c r="AU66" s="2">
        <v>3.286157E-2</v>
      </c>
      <c r="AV66" s="2">
        <v>3.3195189999999999E-2</v>
      </c>
      <c r="AW66" s="2">
        <v>2.9024939999999996E-2</v>
      </c>
      <c r="AX66" s="2">
        <v>2.9358559999999999E-2</v>
      </c>
      <c r="AY66" s="2">
        <v>2.8858129999999999E-2</v>
      </c>
      <c r="AZ66" s="2">
        <v>4.0034399999999998E-2</v>
      </c>
    </row>
    <row r="67" spans="1:52" x14ac:dyDescent="0.2">
      <c r="A67" s="3" t="s">
        <v>14</v>
      </c>
      <c r="B67" s="2">
        <v>2.1842619999999999</v>
      </c>
      <c r="C67" s="2">
        <v>2.22828735</v>
      </c>
      <c r="D67" s="2">
        <v>2.2630541499999999</v>
      </c>
      <c r="E67" s="2">
        <v>2.24038015</v>
      </c>
      <c r="F67" s="2">
        <v>2.2205404</v>
      </c>
      <c r="G67" s="2">
        <v>2.2545514</v>
      </c>
      <c r="H67" s="2">
        <v>2.2432143999999998</v>
      </c>
      <c r="I67" s="2">
        <v>2.2749579999999998</v>
      </c>
      <c r="J67" s="2">
        <v>2.2154387500000001</v>
      </c>
      <c r="K67" s="2">
        <v>2.2018343499999999</v>
      </c>
      <c r="L67" s="2">
        <v>0.93397985000000006</v>
      </c>
      <c r="M67" s="2">
        <v>0.94361629999999996</v>
      </c>
      <c r="N67" s="2">
        <v>0.94399420000000001</v>
      </c>
      <c r="O67" s="2">
        <v>0.98367369999999987</v>
      </c>
      <c r="P67" s="2">
        <v>0.96364499999999997</v>
      </c>
      <c r="Q67" s="2">
        <v>0.92245390000000005</v>
      </c>
      <c r="R67" s="2">
        <v>0.96421184999999998</v>
      </c>
      <c r="S67" s="2">
        <v>0.97309250000000003</v>
      </c>
      <c r="T67" s="2">
        <v>0.97724939999999993</v>
      </c>
      <c r="U67" s="2">
        <v>0.94040414999999988</v>
      </c>
      <c r="V67" s="2">
        <v>0.94323839999999992</v>
      </c>
      <c r="W67" s="2">
        <v>0.92358759999999995</v>
      </c>
      <c r="X67" s="2">
        <v>0.9379478</v>
      </c>
      <c r="Y67" s="2">
        <v>0.93473564999999992</v>
      </c>
      <c r="Z67" s="2">
        <v>0.92472129999999997</v>
      </c>
      <c r="AA67" s="2">
        <v>0.92906715000000006</v>
      </c>
      <c r="AB67" s="2">
        <v>0.96213339999999992</v>
      </c>
      <c r="AC67" s="2">
        <v>0.92698869999999989</v>
      </c>
      <c r="AD67" s="2">
        <v>0.86784734999999991</v>
      </c>
      <c r="AE67" s="2">
        <v>0.80681649999999994</v>
      </c>
      <c r="AF67" s="2">
        <v>0.80209274999999991</v>
      </c>
      <c r="AG67" s="2">
        <v>0.89656774999999989</v>
      </c>
      <c r="AH67" s="2">
        <v>0.98197315000000007</v>
      </c>
      <c r="AI67" s="2">
        <v>0.98915324999999987</v>
      </c>
      <c r="AJ67" s="2">
        <v>0.77204970000000006</v>
      </c>
      <c r="AK67" s="2">
        <v>0.76600329999999994</v>
      </c>
      <c r="AL67" s="12">
        <v>0.76335799999999998</v>
      </c>
      <c r="AM67" s="2">
        <v>0.76581434999999998</v>
      </c>
      <c r="AN67" s="2">
        <v>0.76619225000000002</v>
      </c>
      <c r="AO67" s="2">
        <v>0.75712265000000001</v>
      </c>
      <c r="AP67" s="2">
        <v>0.76014585000000001</v>
      </c>
      <c r="AQ67" s="2">
        <v>0.58933504999999997</v>
      </c>
      <c r="AR67" s="2">
        <v>0.58725660000000002</v>
      </c>
      <c r="AS67" s="2">
        <v>0.58328864999999996</v>
      </c>
      <c r="AT67" s="2">
        <v>0.65338909999999994</v>
      </c>
      <c r="AU67" s="2">
        <v>0.65055485000000002</v>
      </c>
      <c r="AV67" s="2">
        <v>0.6499879999999999</v>
      </c>
      <c r="AW67" s="2">
        <v>0.67077249999999999</v>
      </c>
      <c r="AX67" s="2">
        <v>0.67133935</v>
      </c>
      <c r="AY67" s="2">
        <v>0.66529294999999999</v>
      </c>
      <c r="AZ67" s="2">
        <v>0.60369525000000002</v>
      </c>
    </row>
    <row r="68" spans="1:52" x14ac:dyDescent="0.2">
      <c r="A68" s="3" t="s">
        <v>15</v>
      </c>
      <c r="B68" s="2">
        <v>0.1707032</v>
      </c>
      <c r="C68" s="2">
        <v>0.17640305000000001</v>
      </c>
      <c r="D68" s="2">
        <v>0.14600385000000002</v>
      </c>
      <c r="E68" s="2">
        <v>0.1633957</v>
      </c>
      <c r="F68" s="2">
        <v>0.16471105</v>
      </c>
      <c r="G68" s="2">
        <v>0.15068065</v>
      </c>
      <c r="H68" s="2">
        <v>0.16310340000000001</v>
      </c>
      <c r="I68" s="2">
        <v>0.11852765000000001</v>
      </c>
      <c r="J68" s="2">
        <v>0.17976449999999999</v>
      </c>
      <c r="K68" s="2">
        <v>0.17172625</v>
      </c>
      <c r="L68" s="2">
        <v>0.19131034999999999</v>
      </c>
      <c r="M68" s="2">
        <v>0.16266495</v>
      </c>
      <c r="N68" s="2">
        <v>0.16792635</v>
      </c>
      <c r="O68" s="2">
        <v>0.13021964999999999</v>
      </c>
      <c r="P68" s="2">
        <v>0.17128779999999999</v>
      </c>
      <c r="Q68" s="2">
        <v>0.24363204999999999</v>
      </c>
      <c r="R68" s="2">
        <v>0.17552614999999999</v>
      </c>
      <c r="S68" s="2">
        <v>0.14761150000000001</v>
      </c>
      <c r="T68" s="2">
        <v>0.16558795000000001</v>
      </c>
      <c r="U68" s="2">
        <v>0.2297478</v>
      </c>
      <c r="V68" s="2">
        <v>0.2350092</v>
      </c>
      <c r="W68" s="2">
        <v>0.22755555000000002</v>
      </c>
      <c r="X68" s="2">
        <v>0.22945550000000001</v>
      </c>
      <c r="Y68" s="2">
        <v>0.23077085000000003</v>
      </c>
      <c r="Z68" s="2">
        <v>0.24348590000000001</v>
      </c>
      <c r="AA68" s="2">
        <v>0.23749375</v>
      </c>
      <c r="AB68" s="2">
        <v>0.1587189</v>
      </c>
      <c r="AC68" s="2">
        <v>0.14351929999999999</v>
      </c>
      <c r="AD68" s="2">
        <v>0.27914650000000002</v>
      </c>
      <c r="AE68" s="2">
        <v>0.37253635000000002</v>
      </c>
      <c r="AF68" s="2">
        <v>0.39402039999999999</v>
      </c>
      <c r="AG68" s="2">
        <v>0.23457075000000002</v>
      </c>
      <c r="AH68" s="2">
        <v>0.14425004999999999</v>
      </c>
      <c r="AI68" s="2">
        <v>0.12115835</v>
      </c>
      <c r="AJ68" s="2">
        <v>0.1408886</v>
      </c>
      <c r="AK68" s="2">
        <v>0.13825790000000002</v>
      </c>
      <c r="AL68" s="12">
        <v>0.17026474999999999</v>
      </c>
      <c r="AM68" s="2">
        <v>0.18619510000000003</v>
      </c>
      <c r="AN68" s="2">
        <v>0.18619510000000003</v>
      </c>
      <c r="AO68" s="2">
        <v>0.18356439999999999</v>
      </c>
      <c r="AP68" s="2">
        <v>0.17479539999999999</v>
      </c>
      <c r="AQ68" s="2">
        <v>0.32912980000000003</v>
      </c>
      <c r="AR68" s="2">
        <v>0.33366045</v>
      </c>
      <c r="AS68" s="2">
        <v>0.32196845000000002</v>
      </c>
      <c r="AT68" s="2">
        <v>0.14425004999999999</v>
      </c>
      <c r="AU68" s="2">
        <v>0.14308085000000001</v>
      </c>
      <c r="AV68" s="2">
        <v>0.14381160000000001</v>
      </c>
      <c r="AW68" s="2">
        <v>0.17844915</v>
      </c>
      <c r="AX68" s="2">
        <v>0.18458744999999999</v>
      </c>
      <c r="AY68" s="2">
        <v>0.17377235000000002</v>
      </c>
      <c r="AZ68" s="2">
        <v>0.30472274999999999</v>
      </c>
    </row>
    <row r="69" spans="1:52" x14ac:dyDescent="0.2">
      <c r="A69" s="3" t="s">
        <v>16</v>
      </c>
      <c r="B69" s="2">
        <v>0.2964096</v>
      </c>
      <c r="C69" s="2">
        <v>0.29190685</v>
      </c>
      <c r="D69" s="2">
        <v>0.26154545000000001</v>
      </c>
      <c r="E69" s="2">
        <v>0.28225810000000001</v>
      </c>
      <c r="F69" s="2">
        <v>0.27312395</v>
      </c>
      <c r="G69" s="2">
        <v>0.27801264999999997</v>
      </c>
      <c r="H69" s="2">
        <v>0.25048155</v>
      </c>
      <c r="I69" s="2">
        <v>0.28212945</v>
      </c>
      <c r="J69" s="2">
        <v>0.2585865</v>
      </c>
      <c r="K69" s="2">
        <v>0.27170879999999997</v>
      </c>
      <c r="L69" s="2">
        <v>0.46519839999999996</v>
      </c>
      <c r="M69" s="2">
        <v>0.50456529999999999</v>
      </c>
      <c r="N69" s="2">
        <v>0.47561904999999993</v>
      </c>
      <c r="O69" s="2">
        <v>0.34156575</v>
      </c>
      <c r="P69" s="2">
        <v>0.35353019999999996</v>
      </c>
      <c r="Q69" s="2">
        <v>0.36176380000000002</v>
      </c>
      <c r="R69" s="2">
        <v>0.34799825000000001</v>
      </c>
      <c r="S69" s="2">
        <v>0.35275829999999997</v>
      </c>
      <c r="T69" s="2">
        <v>0.33654839999999997</v>
      </c>
      <c r="U69" s="2">
        <v>0.33680569999999999</v>
      </c>
      <c r="V69" s="2">
        <v>0.36086325000000002</v>
      </c>
      <c r="W69" s="2">
        <v>0.37308499999999994</v>
      </c>
      <c r="X69" s="2">
        <v>0.37938885</v>
      </c>
      <c r="Y69" s="2">
        <v>0.39212520000000001</v>
      </c>
      <c r="Z69" s="2">
        <v>0.41399569999999997</v>
      </c>
      <c r="AA69" s="2">
        <v>0.43046289999999998</v>
      </c>
      <c r="AB69" s="2">
        <v>0.41180865</v>
      </c>
      <c r="AC69" s="2">
        <v>0.67901470000000008</v>
      </c>
      <c r="AD69" s="2">
        <v>0.60028090000000001</v>
      </c>
      <c r="AE69" s="2">
        <v>0.63771804999999993</v>
      </c>
      <c r="AF69" s="2">
        <v>0.58265584999999998</v>
      </c>
      <c r="AG69" s="2">
        <v>0.55332364999999994</v>
      </c>
      <c r="AH69" s="2">
        <v>0.28393055</v>
      </c>
      <c r="AI69" s="2">
        <v>0.23877439999999997</v>
      </c>
      <c r="AJ69" s="2">
        <v>0.26334655000000001</v>
      </c>
      <c r="AK69" s="2">
        <v>0.27788399999999996</v>
      </c>
      <c r="AL69" s="12">
        <v>0.24803720000000001</v>
      </c>
      <c r="AM69" s="2">
        <v>0.239289</v>
      </c>
      <c r="AN69" s="2">
        <v>0.25305454999999999</v>
      </c>
      <c r="AO69" s="2">
        <v>0.29062034999999997</v>
      </c>
      <c r="AP69" s="2">
        <v>0.29769609999999996</v>
      </c>
      <c r="AQ69" s="2">
        <v>0.74809975000000006</v>
      </c>
      <c r="AR69" s="2">
        <v>0.74192455000000002</v>
      </c>
      <c r="AS69" s="2">
        <v>0.75710525000000006</v>
      </c>
      <c r="AT69" s="2">
        <v>0.68660504999999994</v>
      </c>
      <c r="AU69" s="2">
        <v>0.69020724999999994</v>
      </c>
      <c r="AV69" s="2">
        <v>0.68480394999999994</v>
      </c>
      <c r="AW69" s="2">
        <v>0.35931944999999998</v>
      </c>
      <c r="AX69" s="2">
        <v>0.32368339999999995</v>
      </c>
      <c r="AY69" s="2">
        <v>0.39071005000000003</v>
      </c>
      <c r="AZ69" s="2">
        <v>0.61237399999999997</v>
      </c>
    </row>
    <row r="70" spans="1:52" x14ac:dyDescent="0.2">
      <c r="A70" s="3" t="s">
        <v>17</v>
      </c>
      <c r="B70" s="2">
        <v>6.0815519999999998E-2</v>
      </c>
      <c r="C70" s="2">
        <v>6.4559999999999992E-2</v>
      </c>
      <c r="D70" s="2">
        <v>5.8878719999999996E-2</v>
      </c>
      <c r="E70" s="2">
        <v>6.1977599999999994E-2</v>
      </c>
      <c r="F70" s="2">
        <v>6.2494079999999994E-2</v>
      </c>
      <c r="G70" s="2">
        <v>6.1331999999999998E-2</v>
      </c>
      <c r="H70" s="2">
        <v>6.3397919999999996E-2</v>
      </c>
      <c r="I70" s="2">
        <v>5.8362239999999989E-2</v>
      </c>
      <c r="J70" s="2">
        <v>6.4559999999999992E-2</v>
      </c>
      <c r="K70" s="2">
        <v>5.7716639999999993E-2</v>
      </c>
      <c r="L70" s="2">
        <v>6.5334719999999999E-2</v>
      </c>
      <c r="M70" s="2">
        <v>6.4559999999999992E-2</v>
      </c>
      <c r="N70" s="2">
        <v>6.3914399999999996E-2</v>
      </c>
      <c r="O70" s="2">
        <v>6.184847999999999E-2</v>
      </c>
      <c r="P70" s="2">
        <v>6.313967999999999E-2</v>
      </c>
      <c r="Q70" s="2">
        <v>6.4559999999999992E-2</v>
      </c>
      <c r="R70" s="2">
        <v>6.4689119999999989E-2</v>
      </c>
      <c r="S70" s="2">
        <v>6.4172640000000003E-2</v>
      </c>
      <c r="T70" s="2">
        <v>6.184847999999999E-2</v>
      </c>
      <c r="U70" s="2">
        <v>6.2364959999999997E-2</v>
      </c>
      <c r="V70" s="2">
        <v>6.4172640000000003E-2</v>
      </c>
      <c r="W70" s="2">
        <v>6.3527039999999993E-2</v>
      </c>
      <c r="X70" s="2">
        <v>6.6238559999999988E-2</v>
      </c>
      <c r="Y70" s="2">
        <v>6.210671999999999E-2</v>
      </c>
      <c r="Z70" s="2">
        <v>6.9337439999999986E-2</v>
      </c>
      <c r="AA70" s="2">
        <v>6.2881439999999997E-2</v>
      </c>
      <c r="AB70" s="2">
        <v>6.5592959999999992E-2</v>
      </c>
      <c r="AC70" s="2">
        <v>6.5980319999999995E-2</v>
      </c>
      <c r="AD70" s="2">
        <v>6.7917119999999997E-2</v>
      </c>
      <c r="AE70" s="2">
        <v>6.6109439999999992E-2</v>
      </c>
      <c r="AF70" s="2">
        <v>6.9595679999999993E-2</v>
      </c>
      <c r="AG70" s="2">
        <v>6.817535999999999E-2</v>
      </c>
      <c r="AH70" s="2">
        <v>6.0815519999999998E-2</v>
      </c>
      <c r="AI70" s="2">
        <v>6.184847999999999E-2</v>
      </c>
      <c r="AJ70" s="2">
        <v>6.1719360000000001E-2</v>
      </c>
      <c r="AK70" s="2">
        <v>5.7716639999999993E-2</v>
      </c>
      <c r="AL70" s="12">
        <v>6.4301759999999999E-2</v>
      </c>
      <c r="AM70" s="2">
        <v>6.3397919999999996E-2</v>
      </c>
      <c r="AN70" s="2">
        <v>6.1073759999999998E-2</v>
      </c>
      <c r="AO70" s="2">
        <v>6.0815519999999998E-2</v>
      </c>
      <c r="AP70" s="2">
        <v>6.3010559999999993E-2</v>
      </c>
      <c r="AQ70" s="2">
        <v>6.210671999999999E-2</v>
      </c>
      <c r="AR70" s="2">
        <v>6.210671999999999E-2</v>
      </c>
      <c r="AS70" s="2">
        <v>6.3527039999999993E-2</v>
      </c>
      <c r="AT70" s="2">
        <v>6.5205600000000002E-2</v>
      </c>
      <c r="AU70" s="2">
        <v>6.4430879999999996E-2</v>
      </c>
      <c r="AV70" s="2">
        <v>6.4043519999999993E-2</v>
      </c>
      <c r="AW70" s="2">
        <v>5.7716639999999993E-2</v>
      </c>
      <c r="AX70" s="2">
        <v>5.5908959999999994E-2</v>
      </c>
      <c r="AY70" s="2">
        <v>5.668368E-2</v>
      </c>
      <c r="AZ70" s="2">
        <v>5.7329279999999996E-2</v>
      </c>
    </row>
    <row r="71" spans="1:52" x14ac:dyDescent="0.2">
      <c r="A71" s="3" t="s">
        <v>18</v>
      </c>
      <c r="B71" s="2">
        <v>0.86524876000000006</v>
      </c>
      <c r="C71" s="2">
        <v>0.87387139999999996</v>
      </c>
      <c r="D71" s="2">
        <v>0.89128249999999987</v>
      </c>
      <c r="E71" s="2">
        <v>0.88680535999999999</v>
      </c>
      <c r="F71" s="2">
        <v>0.8800067399999999</v>
      </c>
      <c r="G71" s="2">
        <v>0.88382059999999996</v>
      </c>
      <c r="H71" s="2">
        <v>0.89907603999999997</v>
      </c>
      <c r="I71" s="2">
        <v>0.87718779999999996</v>
      </c>
      <c r="J71" s="2">
        <v>0.89774947999999988</v>
      </c>
      <c r="K71" s="2">
        <v>0.88216240000000001</v>
      </c>
      <c r="L71" s="2">
        <v>0.46595420000000004</v>
      </c>
      <c r="M71" s="2">
        <v>0.45185950000000003</v>
      </c>
      <c r="N71" s="2">
        <v>0.46064795999999997</v>
      </c>
      <c r="O71" s="2">
        <v>0.51254961999999993</v>
      </c>
      <c r="P71" s="2">
        <v>0.50309788</v>
      </c>
      <c r="Q71" s="2">
        <v>0.49231957999999998</v>
      </c>
      <c r="R71" s="2">
        <v>0.50342951999999996</v>
      </c>
      <c r="S71" s="2">
        <v>0.5007763999999999</v>
      </c>
      <c r="T71" s="2">
        <v>0.51122305999999995</v>
      </c>
      <c r="U71" s="2">
        <v>0.50342951999999996</v>
      </c>
      <c r="V71" s="2">
        <v>0.49812327999999995</v>
      </c>
      <c r="W71" s="2">
        <v>0.48336529999999994</v>
      </c>
      <c r="X71" s="2">
        <v>0.49165629999999994</v>
      </c>
      <c r="Y71" s="2">
        <v>0.48270202000000001</v>
      </c>
      <c r="Z71" s="2">
        <v>0.47225535999999996</v>
      </c>
      <c r="AA71" s="2">
        <v>0.47441102000000002</v>
      </c>
      <c r="AB71" s="2">
        <v>0.48353112000000004</v>
      </c>
      <c r="AC71" s="2">
        <v>0.3847024</v>
      </c>
      <c r="AD71" s="2">
        <v>0.41786639999999997</v>
      </c>
      <c r="AE71" s="2">
        <v>0.38122017999999996</v>
      </c>
      <c r="AF71" s="2">
        <v>0.40145021999999997</v>
      </c>
      <c r="AG71" s="2">
        <v>0.42433337999999998</v>
      </c>
      <c r="AH71" s="2">
        <v>0.52681013999999993</v>
      </c>
      <c r="AI71" s="2">
        <v>0.53709098</v>
      </c>
      <c r="AJ71" s="2">
        <v>0.53029235999999991</v>
      </c>
      <c r="AK71" s="2">
        <v>0.52647849999999996</v>
      </c>
      <c r="AL71" s="12">
        <v>0.53410621999999996</v>
      </c>
      <c r="AM71" s="2">
        <v>0.54272885999999998</v>
      </c>
      <c r="AN71" s="2">
        <v>0.5402415599999999</v>
      </c>
      <c r="AO71" s="2">
        <v>0.52067479999999999</v>
      </c>
      <c r="AP71" s="2">
        <v>0.52299627999999998</v>
      </c>
      <c r="AQ71" s="2">
        <v>0.32467555999999997</v>
      </c>
      <c r="AR71" s="2">
        <v>0.32318317999999996</v>
      </c>
      <c r="AS71" s="2">
        <v>0.32036424000000002</v>
      </c>
      <c r="AT71" s="2">
        <v>0.35767373999999996</v>
      </c>
      <c r="AU71" s="2">
        <v>0.35982939999999997</v>
      </c>
      <c r="AV71" s="2">
        <v>0.35618135999999995</v>
      </c>
      <c r="AW71" s="2">
        <v>0.46015050000000002</v>
      </c>
      <c r="AX71" s="2">
        <v>0.46744657999999994</v>
      </c>
      <c r="AY71" s="2">
        <v>0.45235695999999997</v>
      </c>
      <c r="AZ71" s="2">
        <v>0.37889869999999998</v>
      </c>
    </row>
    <row r="72" spans="1:52" x14ac:dyDescent="0.2">
      <c r="A72" s="3" t="s">
        <v>19</v>
      </c>
      <c r="B72" s="2">
        <v>2.3226719999999999E-2</v>
      </c>
      <c r="C72" s="2">
        <v>1.8329520000000002E-2</v>
      </c>
      <c r="D72" s="2">
        <v>2.014848E-2</v>
      </c>
      <c r="E72" s="2">
        <v>1.735008E-2</v>
      </c>
      <c r="F72" s="2">
        <v>1.790976E-2</v>
      </c>
      <c r="G72" s="2">
        <v>1.8329520000000002E-2</v>
      </c>
      <c r="H72" s="2">
        <v>2.1687600000000001E-2</v>
      </c>
      <c r="I72" s="2">
        <v>1.874928E-2</v>
      </c>
      <c r="J72" s="2">
        <v>1.7769839999999999E-2</v>
      </c>
      <c r="K72" s="2">
        <v>1.762992E-2</v>
      </c>
      <c r="L72" s="2">
        <v>2.042832E-2</v>
      </c>
      <c r="M72" s="2">
        <v>2.0288400000000002E-2</v>
      </c>
      <c r="N72" s="2">
        <v>2.4486000000000001E-2</v>
      </c>
      <c r="O72" s="2">
        <v>2.1407759999999998E-2</v>
      </c>
      <c r="P72" s="2">
        <v>2.0988E-2</v>
      </c>
      <c r="Q72" s="2">
        <v>2.812392E-2</v>
      </c>
      <c r="R72" s="2">
        <v>1.986864E-2</v>
      </c>
      <c r="S72" s="2">
        <v>2.5185599999999999E-2</v>
      </c>
      <c r="T72" s="2">
        <v>2.1127920000000001E-2</v>
      </c>
      <c r="U72" s="2">
        <v>1.986864E-2</v>
      </c>
      <c r="V72" s="2">
        <v>1.9728719999999998E-2</v>
      </c>
      <c r="W72" s="2">
        <v>2.8823520000000002E-2</v>
      </c>
      <c r="X72" s="2">
        <v>2.0288400000000002E-2</v>
      </c>
      <c r="Y72" s="2">
        <v>2.0008560000000002E-2</v>
      </c>
      <c r="Z72" s="2">
        <v>2.0848080000000001E-2</v>
      </c>
      <c r="AA72" s="2">
        <v>2.1687600000000001E-2</v>
      </c>
      <c r="AB72" s="2">
        <v>2.1407759999999998E-2</v>
      </c>
      <c r="AC72" s="2">
        <v>2.3226719999999999E-2</v>
      </c>
      <c r="AD72" s="2">
        <v>2.4625920000000003E-2</v>
      </c>
      <c r="AE72" s="2">
        <v>2.4066239999999999E-2</v>
      </c>
      <c r="AF72" s="2">
        <v>2.5745279999999999E-2</v>
      </c>
      <c r="AG72" s="2">
        <v>2.5745279999999999E-2</v>
      </c>
      <c r="AH72" s="2">
        <v>1.95888E-2</v>
      </c>
      <c r="AI72" s="2">
        <v>1.9448879999999998E-2</v>
      </c>
      <c r="AJ72" s="2">
        <v>2.154768E-2</v>
      </c>
      <c r="AK72" s="2">
        <v>2.1127920000000001E-2</v>
      </c>
      <c r="AL72" s="12">
        <v>1.95888E-2</v>
      </c>
      <c r="AM72" s="2">
        <v>1.7490000000000002E-2</v>
      </c>
      <c r="AN72" s="2">
        <v>1.735008E-2</v>
      </c>
      <c r="AO72" s="2">
        <v>2.126784E-2</v>
      </c>
      <c r="AP72" s="2">
        <v>1.846944E-2</v>
      </c>
      <c r="AQ72" s="2">
        <v>2.1127920000000001E-2</v>
      </c>
      <c r="AR72" s="2">
        <v>2.3086800000000001E-2</v>
      </c>
      <c r="AS72" s="2">
        <v>2.3646479999999998E-2</v>
      </c>
      <c r="AT72" s="2">
        <v>2.2107360000000003E-2</v>
      </c>
      <c r="AU72" s="2">
        <v>2.2667039999999999E-2</v>
      </c>
      <c r="AV72" s="2">
        <v>2.7704160000000002E-2</v>
      </c>
      <c r="AW72" s="2">
        <v>2.2247280000000001E-2</v>
      </c>
      <c r="AX72" s="2">
        <v>1.9728719999999998E-2</v>
      </c>
      <c r="AY72" s="2">
        <v>2.1687600000000001E-2</v>
      </c>
      <c r="AZ72" s="2">
        <v>2.3506559999999999E-2</v>
      </c>
    </row>
    <row r="73" spans="1:52" x14ac:dyDescent="0.2">
      <c r="A73" s="3" t="s">
        <v>20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1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</row>
    <row r="74" spans="1:52" x14ac:dyDescent="0.2">
      <c r="A74" s="3" t="s">
        <v>21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-1.2046E-4</v>
      </c>
      <c r="M74" s="2">
        <v>1.650302E-2</v>
      </c>
      <c r="N74" s="2">
        <v>-1.2046E-4</v>
      </c>
      <c r="O74" s="2">
        <v>0</v>
      </c>
      <c r="P74" s="2">
        <v>1.6382559999999997E-2</v>
      </c>
      <c r="Q74" s="2">
        <v>1.6382559999999997E-2</v>
      </c>
      <c r="R74" s="2">
        <v>1.590072E-2</v>
      </c>
      <c r="S74" s="2">
        <v>-3.6137999999999996E-4</v>
      </c>
      <c r="T74" s="2">
        <v>0</v>
      </c>
      <c r="U74" s="2">
        <v>0</v>
      </c>
      <c r="V74" s="2">
        <v>-1.2046E-4</v>
      </c>
      <c r="W74" s="2">
        <v>2.5537519999999998E-2</v>
      </c>
      <c r="X74" s="2">
        <v>0</v>
      </c>
      <c r="Y74" s="2">
        <v>-1.2046E-4</v>
      </c>
      <c r="Z74" s="2">
        <v>-1.2046E-4</v>
      </c>
      <c r="AA74" s="2">
        <v>1.6743939999999999E-2</v>
      </c>
      <c r="AB74" s="2">
        <v>1.6021179999999999E-2</v>
      </c>
      <c r="AC74" s="2">
        <v>1.6864399999999998E-2</v>
      </c>
      <c r="AD74" s="2">
        <v>1.722578E-2</v>
      </c>
      <c r="AE74" s="2">
        <v>1.6984859999999997E-2</v>
      </c>
      <c r="AF74" s="2">
        <v>1.7346239999999999E-2</v>
      </c>
      <c r="AG74" s="2">
        <v>1.6262099999999998E-2</v>
      </c>
      <c r="AH74" s="2">
        <v>0</v>
      </c>
      <c r="AI74" s="2">
        <v>1.722578E-2</v>
      </c>
      <c r="AJ74" s="2">
        <v>1.590072E-2</v>
      </c>
      <c r="AK74" s="2">
        <v>1.6743939999999999E-2</v>
      </c>
      <c r="AL74" s="12">
        <v>-2.2884991000000001</v>
      </c>
      <c r="AM74" s="2">
        <v>1.650302E-2</v>
      </c>
      <c r="AN74" s="2">
        <v>0</v>
      </c>
      <c r="AO74" s="2">
        <v>-2.4091999999999999E-4</v>
      </c>
      <c r="AP74" s="2">
        <v>0</v>
      </c>
      <c r="AQ74" s="2">
        <v>-1.2046E-4</v>
      </c>
      <c r="AR74" s="2">
        <v>-1.2046E-4</v>
      </c>
      <c r="AS74" s="2">
        <v>1.650302E-2</v>
      </c>
      <c r="AT74" s="2">
        <v>1.6864399999999998E-2</v>
      </c>
      <c r="AU74" s="2">
        <v>-1.2046E-4</v>
      </c>
      <c r="AV74" s="2">
        <v>1.6864399999999998E-2</v>
      </c>
      <c r="AW74" s="2">
        <v>1.6743939999999999E-2</v>
      </c>
      <c r="AX74" s="2">
        <v>0</v>
      </c>
      <c r="AY74" s="2">
        <v>1.662348E-2</v>
      </c>
      <c r="AZ74" s="2">
        <v>1.6864399999999998E-2</v>
      </c>
    </row>
    <row r="75" spans="1:52" x14ac:dyDescent="0.2">
      <c r="A75" s="3" t="s">
        <v>22</v>
      </c>
      <c r="B75" s="2">
        <v>4.3082080000000002E-2</v>
      </c>
      <c r="C75" s="2">
        <v>-83.564339799999985</v>
      </c>
      <c r="D75" s="2">
        <v>-2.2916000000000001E-4</v>
      </c>
      <c r="E75" s="2">
        <v>0</v>
      </c>
      <c r="F75" s="2">
        <v>3.1624079999999999E-2</v>
      </c>
      <c r="G75" s="2">
        <v>3.3915679999999997E-2</v>
      </c>
      <c r="H75" s="2">
        <v>-2.2916000000000001E-4</v>
      </c>
      <c r="I75" s="2">
        <v>3.4144839999999996E-2</v>
      </c>
      <c r="J75" s="2">
        <v>0</v>
      </c>
      <c r="K75" s="2">
        <v>-2.2916000000000001E-4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1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</row>
    <row r="76" spans="1:52" x14ac:dyDescent="0.2">
      <c r="A76" s="3" t="s">
        <v>23</v>
      </c>
      <c r="B76" s="2">
        <v>6.7569749999999998E-2</v>
      </c>
      <c r="C76" s="2">
        <v>-1.2725E-4</v>
      </c>
      <c r="D76" s="2">
        <v>-1.2725E-4</v>
      </c>
      <c r="E76" s="2">
        <v>7.1896249999999995E-2</v>
      </c>
      <c r="F76" s="2">
        <v>6.4770250000000001E-2</v>
      </c>
      <c r="G76" s="2">
        <v>6.7824250000000003E-2</v>
      </c>
      <c r="H76" s="2">
        <v>7.215075E-2</v>
      </c>
      <c r="I76" s="2">
        <v>0</v>
      </c>
      <c r="J76" s="2">
        <v>0</v>
      </c>
      <c r="K76" s="2">
        <v>0</v>
      </c>
      <c r="L76" s="2">
        <v>0</v>
      </c>
      <c r="M76" s="2">
        <v>7.1896249999999995E-2</v>
      </c>
      <c r="N76" s="2">
        <v>7.2278000000000009E-2</v>
      </c>
      <c r="O76" s="2">
        <v>7.3041499999999995E-2</v>
      </c>
      <c r="P76" s="2">
        <v>7.3296E-2</v>
      </c>
      <c r="Q76" s="2">
        <v>7.3168750000000005E-2</v>
      </c>
      <c r="R76" s="2">
        <v>0</v>
      </c>
      <c r="S76" s="2">
        <v>7.2659749999999995E-2</v>
      </c>
      <c r="T76" s="2">
        <v>7.2278000000000009E-2</v>
      </c>
      <c r="U76" s="2">
        <v>7.3041499999999995E-2</v>
      </c>
      <c r="V76" s="2">
        <v>0</v>
      </c>
      <c r="W76" s="2">
        <v>-3.43575E-3</v>
      </c>
      <c r="X76" s="2">
        <v>7.240524999999999E-2</v>
      </c>
      <c r="Y76" s="2">
        <v>7.240524999999999E-2</v>
      </c>
      <c r="Z76" s="2">
        <v>7.3423249999999995E-2</v>
      </c>
      <c r="AA76" s="2">
        <v>7.40595E-2</v>
      </c>
      <c r="AB76" s="2">
        <v>7.3168750000000005E-2</v>
      </c>
      <c r="AC76" s="2">
        <v>7.5331999999999996E-2</v>
      </c>
      <c r="AD76" s="2">
        <v>7.4950249999999996E-2</v>
      </c>
      <c r="AE76" s="2">
        <v>0</v>
      </c>
      <c r="AF76" s="2">
        <v>-5.0900000000000001E-4</v>
      </c>
      <c r="AG76" s="2">
        <v>0</v>
      </c>
      <c r="AH76" s="2">
        <v>7.1387249999999999E-2</v>
      </c>
      <c r="AI76" s="2">
        <v>6.8587750000000003E-2</v>
      </c>
      <c r="AJ76" s="2">
        <v>-2.5450000000000001E-4</v>
      </c>
      <c r="AK76" s="2">
        <v>0</v>
      </c>
      <c r="AL76" s="12">
        <v>-1.273E-4</v>
      </c>
      <c r="AM76" s="2">
        <v>0</v>
      </c>
      <c r="AN76" s="2">
        <v>0</v>
      </c>
      <c r="AO76" s="2">
        <v>7.1132749999999995E-2</v>
      </c>
      <c r="AP76" s="2">
        <v>7.0878250000000004E-2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</row>
    <row r="77" spans="1:52" x14ac:dyDescent="0.2">
      <c r="A77" s="3" t="s">
        <v>24</v>
      </c>
      <c r="B77" s="2">
        <v>7.0693920000000007E-2</v>
      </c>
      <c r="C77" s="2">
        <v>7.1765040000000002E-2</v>
      </c>
      <c r="D77" s="2">
        <v>7.3014679999999998E-2</v>
      </c>
      <c r="E77" s="2">
        <v>7.2836159999999997E-2</v>
      </c>
      <c r="F77" s="2">
        <v>7.1765040000000002E-2</v>
      </c>
      <c r="G77" s="2">
        <v>7.8548799999999988E-2</v>
      </c>
      <c r="H77" s="2">
        <v>7.2122079999999991E-2</v>
      </c>
      <c r="I77" s="2">
        <v>7.5335440000000004E-2</v>
      </c>
      <c r="J77" s="2">
        <v>8.2297720000000005E-2</v>
      </c>
      <c r="K77" s="2">
        <v>7.4264319999999995E-2</v>
      </c>
      <c r="L77" s="2">
        <v>7.6406559999999998E-2</v>
      </c>
      <c r="M77" s="2">
        <v>7.2122079999999991E-2</v>
      </c>
      <c r="N77" s="2">
        <v>7.7299159999999992E-2</v>
      </c>
      <c r="O77" s="2">
        <v>6.980132E-2</v>
      </c>
      <c r="P77" s="2">
        <v>7.6763599999999987E-2</v>
      </c>
      <c r="Q77" s="2">
        <v>8.4261439999999993E-2</v>
      </c>
      <c r="R77" s="2">
        <v>7.4264319999999995E-2</v>
      </c>
      <c r="S77" s="2">
        <v>6.3374599999999989E-2</v>
      </c>
      <c r="T77" s="2">
        <v>7.6942119999999989E-2</v>
      </c>
      <c r="U77" s="2">
        <v>7.7299159999999992E-2</v>
      </c>
      <c r="V77" s="2">
        <v>7.997696E-2</v>
      </c>
      <c r="W77" s="2">
        <v>7.8905840000000005E-2</v>
      </c>
      <c r="X77" s="2">
        <v>8.2476239999999992E-2</v>
      </c>
      <c r="Y77" s="2">
        <v>8.2833279999999995E-2</v>
      </c>
      <c r="Z77" s="2">
        <v>7.7477679999999993E-2</v>
      </c>
      <c r="AA77" s="2">
        <v>7.9262879999999994E-2</v>
      </c>
      <c r="AB77" s="2">
        <v>7.8013239999999998E-2</v>
      </c>
      <c r="AC77" s="2">
        <v>6.9979839999999988E-2</v>
      </c>
      <c r="AD77" s="2">
        <v>7.6763599999999987E-2</v>
      </c>
      <c r="AE77" s="2">
        <v>8.4796999999999997E-2</v>
      </c>
      <c r="AF77" s="2">
        <v>8.6939240000000001E-2</v>
      </c>
      <c r="AG77" s="2">
        <v>7.9619919999999997E-2</v>
      </c>
      <c r="AH77" s="2">
        <v>7.6406559999999998E-2</v>
      </c>
      <c r="AI77" s="2">
        <v>0</v>
      </c>
      <c r="AJ77" s="2">
        <v>8.0869559999999993E-2</v>
      </c>
      <c r="AK77" s="2">
        <v>7.4799879999999999E-2</v>
      </c>
      <c r="AL77" s="12">
        <v>7.1586520000000001E-2</v>
      </c>
      <c r="AM77" s="2">
        <v>7.5513959999999991E-2</v>
      </c>
      <c r="AN77" s="2">
        <v>7.3014679999999998E-2</v>
      </c>
      <c r="AO77" s="2">
        <v>7.5871000000000008E-2</v>
      </c>
      <c r="AP77" s="2">
        <v>7.9084359999999992E-2</v>
      </c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x14ac:dyDescent="0.2">
      <c r="A78" s="3" t="s">
        <v>25</v>
      </c>
      <c r="B78" s="2">
        <v>6.00148E-2</v>
      </c>
      <c r="C78" s="2">
        <v>-6.3575000000000003E-4</v>
      </c>
      <c r="D78" s="2">
        <v>6.2303500000000005E-2</v>
      </c>
      <c r="E78" s="2">
        <v>-1.2715E-4</v>
      </c>
      <c r="F78" s="2">
        <v>5.8870450000000005E-2</v>
      </c>
      <c r="G78" s="2">
        <v>5.9379050000000003E-2</v>
      </c>
      <c r="H78" s="2">
        <v>-1.2715E-4</v>
      </c>
      <c r="I78" s="2">
        <v>-1.2715E-4</v>
      </c>
      <c r="J78" s="2">
        <v>6.2939250000000002E-2</v>
      </c>
      <c r="K78" s="2">
        <v>6.1286300000000002E-2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12">
        <v>0</v>
      </c>
      <c r="AM78" s="2">
        <v>0</v>
      </c>
      <c r="AN78" s="2">
        <v>0</v>
      </c>
      <c r="AO78" s="2">
        <v>0</v>
      </c>
      <c r="AP78" s="2">
        <v>0</v>
      </c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x14ac:dyDescent="0.2">
      <c r="A79" s="3" t="s">
        <v>26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1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</row>
    <row r="80" spans="1:52" x14ac:dyDescent="0.2">
      <c r="AL80" s="5"/>
    </row>
    <row r="81" spans="1:52" x14ac:dyDescent="0.2">
      <c r="A81" s="4" t="s">
        <v>52</v>
      </c>
      <c r="AL81" s="5"/>
    </row>
    <row r="82" spans="1:52" x14ac:dyDescent="0.2">
      <c r="A82" s="3" t="s">
        <v>29</v>
      </c>
      <c r="B82" t="s">
        <v>53</v>
      </c>
      <c r="C82" t="s">
        <v>53</v>
      </c>
      <c r="D82" t="s">
        <v>53</v>
      </c>
      <c r="E82" t="s">
        <v>53</v>
      </c>
      <c r="F82" t="s">
        <v>53</v>
      </c>
      <c r="G82" t="s">
        <v>53</v>
      </c>
      <c r="H82" t="s">
        <v>53</v>
      </c>
      <c r="I82" t="s">
        <v>53</v>
      </c>
      <c r="J82" t="s">
        <v>53</v>
      </c>
      <c r="K82" t="s">
        <v>53</v>
      </c>
      <c r="L82" t="s">
        <v>53</v>
      </c>
      <c r="M82" t="s">
        <v>53</v>
      </c>
      <c r="N82" t="s">
        <v>53</v>
      </c>
      <c r="O82" t="s">
        <v>53</v>
      </c>
      <c r="P82" t="s">
        <v>53</v>
      </c>
      <c r="Q82" t="s">
        <v>53</v>
      </c>
      <c r="R82" t="s">
        <v>53</v>
      </c>
      <c r="S82" t="s">
        <v>53</v>
      </c>
      <c r="T82" t="s">
        <v>53</v>
      </c>
      <c r="U82" t="s">
        <v>53</v>
      </c>
      <c r="V82" t="s">
        <v>53</v>
      </c>
      <c r="W82" t="s">
        <v>53</v>
      </c>
      <c r="X82" t="s">
        <v>53</v>
      </c>
      <c r="Y82" t="s">
        <v>53</v>
      </c>
      <c r="Z82" t="s">
        <v>53</v>
      </c>
      <c r="AA82" t="s">
        <v>53</v>
      </c>
      <c r="AB82" t="s">
        <v>53</v>
      </c>
      <c r="AC82" t="s">
        <v>53</v>
      </c>
      <c r="AD82" t="s">
        <v>53</v>
      </c>
      <c r="AE82" t="s">
        <v>53</v>
      </c>
      <c r="AF82" t="s">
        <v>53</v>
      </c>
      <c r="AG82" t="s">
        <v>53</v>
      </c>
      <c r="AH82" t="s">
        <v>53</v>
      </c>
      <c r="AI82" t="s">
        <v>53</v>
      </c>
      <c r="AJ82" s="5" t="s">
        <v>53</v>
      </c>
      <c r="AK82" s="5" t="s">
        <v>53</v>
      </c>
      <c r="AL82" s="5" t="s">
        <v>53</v>
      </c>
      <c r="AM82" s="5" t="s">
        <v>53</v>
      </c>
      <c r="AN82" s="5" t="s">
        <v>53</v>
      </c>
      <c r="AO82" s="5" t="s">
        <v>53</v>
      </c>
      <c r="AP82" s="5" t="s">
        <v>53</v>
      </c>
      <c r="AQ82" t="s">
        <v>185</v>
      </c>
      <c r="AR82" t="s">
        <v>185</v>
      </c>
      <c r="AS82" t="s">
        <v>185</v>
      </c>
      <c r="AT82" t="s">
        <v>185</v>
      </c>
      <c r="AU82" t="s">
        <v>185</v>
      </c>
      <c r="AV82" t="s">
        <v>185</v>
      </c>
      <c r="AW82" t="s">
        <v>185</v>
      </c>
      <c r="AX82" t="s">
        <v>185</v>
      </c>
      <c r="AY82" t="s">
        <v>185</v>
      </c>
      <c r="AZ82" t="s">
        <v>185</v>
      </c>
    </row>
    <row r="83" spans="1:52" x14ac:dyDescent="0.2">
      <c r="A83" s="3" t="s">
        <v>30</v>
      </c>
      <c r="B83" t="s">
        <v>54</v>
      </c>
      <c r="C83" t="s">
        <v>54</v>
      </c>
      <c r="D83" t="s">
        <v>54</v>
      </c>
      <c r="E83" t="s">
        <v>54</v>
      </c>
      <c r="F83" t="s">
        <v>54</v>
      </c>
      <c r="G83" t="s">
        <v>54</v>
      </c>
      <c r="H83" t="s">
        <v>54</v>
      </c>
      <c r="I83" t="s">
        <v>54</v>
      </c>
      <c r="J83" t="s">
        <v>54</v>
      </c>
      <c r="K83" t="s">
        <v>54</v>
      </c>
      <c r="L83" t="s">
        <v>54</v>
      </c>
      <c r="M83" t="s">
        <v>54</v>
      </c>
      <c r="N83" t="s">
        <v>54</v>
      </c>
      <c r="O83" t="s">
        <v>54</v>
      </c>
      <c r="P83" t="s">
        <v>54</v>
      </c>
      <c r="Q83" t="s">
        <v>54</v>
      </c>
      <c r="R83" t="s">
        <v>54</v>
      </c>
      <c r="S83" t="s">
        <v>54</v>
      </c>
      <c r="T83" t="s">
        <v>54</v>
      </c>
      <c r="U83" t="s">
        <v>54</v>
      </c>
      <c r="V83" t="s">
        <v>54</v>
      </c>
      <c r="W83" t="s">
        <v>54</v>
      </c>
      <c r="X83" t="s">
        <v>54</v>
      </c>
      <c r="Y83" t="s">
        <v>54</v>
      </c>
      <c r="Z83" t="s">
        <v>54</v>
      </c>
      <c r="AA83" t="s">
        <v>54</v>
      </c>
      <c r="AB83" t="s">
        <v>54</v>
      </c>
      <c r="AC83" t="s">
        <v>54</v>
      </c>
      <c r="AD83" t="s">
        <v>54</v>
      </c>
      <c r="AE83" t="s">
        <v>54</v>
      </c>
      <c r="AF83" t="s">
        <v>54</v>
      </c>
      <c r="AG83" t="s">
        <v>54</v>
      </c>
      <c r="AH83" t="s">
        <v>54</v>
      </c>
      <c r="AI83" t="s">
        <v>54</v>
      </c>
      <c r="AJ83" s="5" t="s">
        <v>54</v>
      </c>
      <c r="AK83" s="5" t="s">
        <v>54</v>
      </c>
      <c r="AL83" s="5" t="s">
        <v>54</v>
      </c>
      <c r="AM83" s="5" t="s">
        <v>54</v>
      </c>
      <c r="AN83" s="5" t="s">
        <v>54</v>
      </c>
      <c r="AO83" s="5" t="s">
        <v>54</v>
      </c>
      <c r="AP83" s="5" t="s">
        <v>54</v>
      </c>
      <c r="AQ83" t="s">
        <v>186</v>
      </c>
      <c r="AR83" t="s">
        <v>186</v>
      </c>
      <c r="AS83" t="s">
        <v>186</v>
      </c>
      <c r="AT83" t="s">
        <v>186</v>
      </c>
      <c r="AU83" t="s">
        <v>186</v>
      </c>
      <c r="AV83" t="s">
        <v>186</v>
      </c>
      <c r="AW83" t="s">
        <v>186</v>
      </c>
      <c r="AX83" t="s">
        <v>186</v>
      </c>
      <c r="AY83" t="s">
        <v>186</v>
      </c>
      <c r="AZ83" t="s">
        <v>186</v>
      </c>
    </row>
    <row r="84" spans="1:52" x14ac:dyDescent="0.2">
      <c r="A84" s="3" t="s">
        <v>31</v>
      </c>
      <c r="B84" t="s">
        <v>55</v>
      </c>
      <c r="C84" t="s">
        <v>55</v>
      </c>
      <c r="D84" t="s">
        <v>55</v>
      </c>
      <c r="E84" t="s">
        <v>55</v>
      </c>
      <c r="F84" t="s">
        <v>55</v>
      </c>
      <c r="G84" t="s">
        <v>55</v>
      </c>
      <c r="H84" t="s">
        <v>55</v>
      </c>
      <c r="I84" t="s">
        <v>55</v>
      </c>
      <c r="J84" t="s">
        <v>55</v>
      </c>
      <c r="K84" t="s">
        <v>55</v>
      </c>
      <c r="L84" t="s">
        <v>126</v>
      </c>
      <c r="M84" t="s">
        <v>126</v>
      </c>
      <c r="N84" t="s">
        <v>126</v>
      </c>
      <c r="O84" t="s">
        <v>126</v>
      </c>
      <c r="P84" t="s">
        <v>126</v>
      </c>
      <c r="Q84" t="s">
        <v>126</v>
      </c>
      <c r="R84" t="s">
        <v>126</v>
      </c>
      <c r="S84" t="s">
        <v>126</v>
      </c>
      <c r="T84" t="s">
        <v>126</v>
      </c>
      <c r="U84" t="s">
        <v>126</v>
      </c>
      <c r="V84" t="s">
        <v>126</v>
      </c>
      <c r="W84" t="s">
        <v>126</v>
      </c>
      <c r="X84" t="s">
        <v>126</v>
      </c>
      <c r="Y84" t="s">
        <v>126</v>
      </c>
      <c r="Z84" t="s">
        <v>126</v>
      </c>
      <c r="AA84" t="s">
        <v>126</v>
      </c>
      <c r="AB84" t="s">
        <v>126</v>
      </c>
      <c r="AC84" t="s">
        <v>126</v>
      </c>
      <c r="AD84" t="s">
        <v>150</v>
      </c>
      <c r="AE84" t="s">
        <v>150</v>
      </c>
      <c r="AF84" t="s">
        <v>150</v>
      </c>
      <c r="AG84" t="s">
        <v>150</v>
      </c>
      <c r="AH84" t="s">
        <v>150</v>
      </c>
      <c r="AI84" t="s">
        <v>126</v>
      </c>
      <c r="AJ84" s="5" t="s">
        <v>126</v>
      </c>
      <c r="AK84" s="5" t="s">
        <v>126</v>
      </c>
      <c r="AL84" s="5" t="s">
        <v>126</v>
      </c>
      <c r="AM84" s="5" t="s">
        <v>126</v>
      </c>
      <c r="AN84" s="5" t="s">
        <v>126</v>
      </c>
      <c r="AO84" s="5" t="s">
        <v>126</v>
      </c>
      <c r="AP84" s="5" t="s">
        <v>126</v>
      </c>
      <c r="AQ84" t="s">
        <v>126</v>
      </c>
      <c r="AR84" t="s">
        <v>126</v>
      </c>
      <c r="AS84" t="s">
        <v>126</v>
      </c>
      <c r="AT84" t="s">
        <v>126</v>
      </c>
      <c r="AU84" t="s">
        <v>126</v>
      </c>
      <c r="AV84" t="s">
        <v>126</v>
      </c>
      <c r="AW84" t="s">
        <v>126</v>
      </c>
      <c r="AX84" t="s">
        <v>126</v>
      </c>
      <c r="AY84" t="s">
        <v>126</v>
      </c>
      <c r="AZ84" t="s">
        <v>126</v>
      </c>
    </row>
    <row r="85" spans="1:52" x14ac:dyDescent="0.2">
      <c r="A85" s="3" t="s">
        <v>32</v>
      </c>
      <c r="B85" t="s">
        <v>55</v>
      </c>
      <c r="C85" t="s">
        <v>55</v>
      </c>
      <c r="D85" t="s">
        <v>55</v>
      </c>
      <c r="E85" t="s">
        <v>55</v>
      </c>
      <c r="F85" t="s">
        <v>55</v>
      </c>
      <c r="G85" t="s">
        <v>55</v>
      </c>
      <c r="H85" t="s">
        <v>55</v>
      </c>
      <c r="I85" t="s">
        <v>55</v>
      </c>
      <c r="J85" t="s">
        <v>55</v>
      </c>
      <c r="K85" t="s">
        <v>55</v>
      </c>
      <c r="L85" t="s">
        <v>55</v>
      </c>
      <c r="M85" t="s">
        <v>55</v>
      </c>
      <c r="N85" t="s">
        <v>55</v>
      </c>
      <c r="O85" t="s">
        <v>55</v>
      </c>
      <c r="P85" t="s">
        <v>55</v>
      </c>
      <c r="Q85" t="s">
        <v>55</v>
      </c>
      <c r="R85" t="s">
        <v>55</v>
      </c>
      <c r="S85" t="s">
        <v>55</v>
      </c>
      <c r="T85" t="s">
        <v>55</v>
      </c>
      <c r="U85" t="s">
        <v>55</v>
      </c>
      <c r="V85" t="s">
        <v>55</v>
      </c>
      <c r="W85" t="s">
        <v>55</v>
      </c>
      <c r="X85" t="s">
        <v>55</v>
      </c>
      <c r="Y85" t="s">
        <v>55</v>
      </c>
      <c r="Z85" t="s">
        <v>55</v>
      </c>
      <c r="AA85" t="s">
        <v>55</v>
      </c>
      <c r="AB85" t="s">
        <v>55</v>
      </c>
      <c r="AC85" t="s">
        <v>55</v>
      </c>
      <c r="AD85" t="s">
        <v>55</v>
      </c>
      <c r="AE85" t="s">
        <v>55</v>
      </c>
      <c r="AF85" t="s">
        <v>55</v>
      </c>
      <c r="AG85" t="s">
        <v>55</v>
      </c>
      <c r="AH85" t="s">
        <v>55</v>
      </c>
      <c r="AI85" t="s">
        <v>55</v>
      </c>
      <c r="AJ85" s="5" t="s">
        <v>55</v>
      </c>
      <c r="AK85" s="5" t="s">
        <v>55</v>
      </c>
      <c r="AL85" s="5" t="s">
        <v>55</v>
      </c>
      <c r="AM85" s="5" t="s">
        <v>55</v>
      </c>
      <c r="AN85" s="5" t="s">
        <v>55</v>
      </c>
      <c r="AO85" s="5" t="s">
        <v>55</v>
      </c>
      <c r="AP85" s="5" t="s">
        <v>55</v>
      </c>
      <c r="AQ85" t="s">
        <v>187</v>
      </c>
      <c r="AR85" t="s">
        <v>187</v>
      </c>
      <c r="AS85" t="s">
        <v>187</v>
      </c>
      <c r="AT85" t="s">
        <v>187</v>
      </c>
      <c r="AU85" t="s">
        <v>187</v>
      </c>
      <c r="AV85" t="s">
        <v>187</v>
      </c>
      <c r="AW85" t="s">
        <v>187</v>
      </c>
      <c r="AX85" t="s">
        <v>187</v>
      </c>
      <c r="AY85" t="s">
        <v>187</v>
      </c>
      <c r="AZ85" t="s">
        <v>187</v>
      </c>
    </row>
    <row r="86" spans="1:52" x14ac:dyDescent="0.2">
      <c r="A86" s="3" t="s">
        <v>33</v>
      </c>
      <c r="B86" t="s">
        <v>55</v>
      </c>
      <c r="C86" t="s">
        <v>55</v>
      </c>
      <c r="D86" t="s">
        <v>55</v>
      </c>
      <c r="E86" t="s">
        <v>55</v>
      </c>
      <c r="F86" t="s">
        <v>55</v>
      </c>
      <c r="G86" t="s">
        <v>55</v>
      </c>
      <c r="H86" t="s">
        <v>55</v>
      </c>
      <c r="I86" t="s">
        <v>55</v>
      </c>
      <c r="J86" t="s">
        <v>55</v>
      </c>
      <c r="K86" t="s">
        <v>55</v>
      </c>
      <c r="L86" t="s">
        <v>55</v>
      </c>
      <c r="M86" t="s">
        <v>55</v>
      </c>
      <c r="N86" t="s">
        <v>55</v>
      </c>
      <c r="O86" t="s">
        <v>55</v>
      </c>
      <c r="P86" t="s">
        <v>55</v>
      </c>
      <c r="Q86" t="s">
        <v>55</v>
      </c>
      <c r="R86" t="s">
        <v>55</v>
      </c>
      <c r="S86" t="s">
        <v>55</v>
      </c>
      <c r="T86" t="s">
        <v>55</v>
      </c>
      <c r="U86" t="s">
        <v>55</v>
      </c>
      <c r="V86" t="s">
        <v>55</v>
      </c>
      <c r="W86" t="s">
        <v>55</v>
      </c>
      <c r="X86" t="s">
        <v>55</v>
      </c>
      <c r="Y86" t="s">
        <v>55</v>
      </c>
      <c r="Z86" t="s">
        <v>55</v>
      </c>
      <c r="AA86" t="s">
        <v>55</v>
      </c>
      <c r="AB86" t="s">
        <v>55</v>
      </c>
      <c r="AC86" t="s">
        <v>55</v>
      </c>
      <c r="AD86" t="s">
        <v>55</v>
      </c>
      <c r="AE86" t="s">
        <v>55</v>
      </c>
      <c r="AF86" t="s">
        <v>55</v>
      </c>
      <c r="AG86" t="s">
        <v>55</v>
      </c>
      <c r="AH86" t="s">
        <v>55</v>
      </c>
      <c r="AI86" t="s">
        <v>55</v>
      </c>
      <c r="AJ86" s="5" t="s">
        <v>55</v>
      </c>
      <c r="AK86" s="5" t="s">
        <v>55</v>
      </c>
      <c r="AL86" s="5" t="s">
        <v>55</v>
      </c>
      <c r="AM86" s="5" t="s">
        <v>55</v>
      </c>
      <c r="AN86" s="5" t="s">
        <v>55</v>
      </c>
      <c r="AO86" s="5" t="s">
        <v>55</v>
      </c>
      <c r="AP86" s="5" t="s">
        <v>55</v>
      </c>
      <c r="AQ86" t="s">
        <v>187</v>
      </c>
      <c r="AR86" t="s">
        <v>187</v>
      </c>
      <c r="AS86" t="s">
        <v>187</v>
      </c>
      <c r="AT86" t="s">
        <v>187</v>
      </c>
      <c r="AU86" t="s">
        <v>187</v>
      </c>
      <c r="AV86" t="s">
        <v>187</v>
      </c>
      <c r="AW86" t="s">
        <v>187</v>
      </c>
      <c r="AX86" t="s">
        <v>187</v>
      </c>
      <c r="AY86" t="s">
        <v>187</v>
      </c>
      <c r="AZ86" t="s">
        <v>187</v>
      </c>
    </row>
    <row r="87" spans="1:52" x14ac:dyDescent="0.2">
      <c r="A87" s="3" t="s">
        <v>34</v>
      </c>
      <c r="B87" t="s">
        <v>56</v>
      </c>
      <c r="C87" t="s">
        <v>56</v>
      </c>
      <c r="D87" t="s">
        <v>56</v>
      </c>
      <c r="E87" t="s">
        <v>56</v>
      </c>
      <c r="F87" t="s">
        <v>56</v>
      </c>
      <c r="G87" t="s">
        <v>56</v>
      </c>
      <c r="H87" t="s">
        <v>56</v>
      </c>
      <c r="I87" t="s">
        <v>56</v>
      </c>
      <c r="J87" t="s">
        <v>56</v>
      </c>
      <c r="K87" t="s">
        <v>56</v>
      </c>
      <c r="L87" t="s">
        <v>56</v>
      </c>
      <c r="M87" t="s">
        <v>56</v>
      </c>
      <c r="N87" t="s">
        <v>56</v>
      </c>
      <c r="O87" t="s">
        <v>56</v>
      </c>
      <c r="P87" t="s">
        <v>56</v>
      </c>
      <c r="Q87" t="s">
        <v>56</v>
      </c>
      <c r="R87" t="s">
        <v>56</v>
      </c>
      <c r="S87" t="s">
        <v>56</v>
      </c>
      <c r="T87" t="s">
        <v>56</v>
      </c>
      <c r="U87" t="s">
        <v>56</v>
      </c>
      <c r="V87" t="s">
        <v>56</v>
      </c>
      <c r="W87" t="s">
        <v>56</v>
      </c>
      <c r="X87" t="s">
        <v>56</v>
      </c>
      <c r="Y87" t="s">
        <v>56</v>
      </c>
      <c r="Z87" t="s">
        <v>56</v>
      </c>
      <c r="AA87" t="s">
        <v>56</v>
      </c>
      <c r="AB87" t="s">
        <v>56</v>
      </c>
      <c r="AC87" t="s">
        <v>56</v>
      </c>
      <c r="AD87" t="s">
        <v>56</v>
      </c>
      <c r="AE87" t="s">
        <v>56</v>
      </c>
      <c r="AF87" t="s">
        <v>56</v>
      </c>
      <c r="AG87" t="s">
        <v>56</v>
      </c>
      <c r="AH87" t="s">
        <v>56</v>
      </c>
      <c r="AI87" t="s">
        <v>56</v>
      </c>
      <c r="AJ87" s="5" t="s">
        <v>56</v>
      </c>
      <c r="AK87" s="5" t="s">
        <v>56</v>
      </c>
      <c r="AL87" s="5" t="s">
        <v>56</v>
      </c>
      <c r="AM87" s="5" t="s">
        <v>56</v>
      </c>
      <c r="AN87" s="5" t="s">
        <v>56</v>
      </c>
      <c r="AO87" s="5" t="s">
        <v>56</v>
      </c>
      <c r="AP87" s="5" t="s">
        <v>56</v>
      </c>
      <c r="AQ87" t="s">
        <v>188</v>
      </c>
      <c r="AR87" t="s">
        <v>188</v>
      </c>
      <c r="AS87" t="s">
        <v>188</v>
      </c>
      <c r="AT87" t="s">
        <v>188</v>
      </c>
      <c r="AU87" t="s">
        <v>188</v>
      </c>
      <c r="AV87" t="s">
        <v>188</v>
      </c>
      <c r="AW87" t="s">
        <v>188</v>
      </c>
      <c r="AX87" t="s">
        <v>188</v>
      </c>
      <c r="AY87" t="s">
        <v>188</v>
      </c>
      <c r="AZ87" t="s">
        <v>188</v>
      </c>
    </row>
    <row r="88" spans="1:52" x14ac:dyDescent="0.2">
      <c r="A88" s="3" t="s">
        <v>35</v>
      </c>
      <c r="B88" t="s">
        <v>55</v>
      </c>
      <c r="C88" t="s">
        <v>55</v>
      </c>
      <c r="D88" t="s">
        <v>55</v>
      </c>
      <c r="E88" t="s">
        <v>55</v>
      </c>
      <c r="F88" t="s">
        <v>55</v>
      </c>
      <c r="G88" t="s">
        <v>55</v>
      </c>
      <c r="H88" t="s">
        <v>55</v>
      </c>
      <c r="I88" t="s">
        <v>55</v>
      </c>
      <c r="J88" t="s">
        <v>55</v>
      </c>
      <c r="K88" t="s">
        <v>55</v>
      </c>
      <c r="L88" t="s">
        <v>126</v>
      </c>
      <c r="M88" t="s">
        <v>126</v>
      </c>
      <c r="N88" t="s">
        <v>126</v>
      </c>
      <c r="O88" t="s">
        <v>126</v>
      </c>
      <c r="P88" t="s">
        <v>126</v>
      </c>
      <c r="Q88" t="s">
        <v>126</v>
      </c>
      <c r="R88" t="s">
        <v>126</v>
      </c>
      <c r="S88" t="s">
        <v>126</v>
      </c>
      <c r="T88" t="s">
        <v>126</v>
      </c>
      <c r="U88" t="s">
        <v>126</v>
      </c>
      <c r="V88" t="s">
        <v>126</v>
      </c>
      <c r="W88" t="s">
        <v>126</v>
      </c>
      <c r="X88" t="s">
        <v>126</v>
      </c>
      <c r="Y88" t="s">
        <v>126</v>
      </c>
      <c r="Z88" t="s">
        <v>126</v>
      </c>
      <c r="AA88" t="s">
        <v>126</v>
      </c>
      <c r="AB88" t="s">
        <v>126</v>
      </c>
      <c r="AC88" t="s">
        <v>126</v>
      </c>
      <c r="AD88" t="s">
        <v>150</v>
      </c>
      <c r="AE88" t="s">
        <v>150</v>
      </c>
      <c r="AF88" t="s">
        <v>150</v>
      </c>
      <c r="AG88" t="s">
        <v>150</v>
      </c>
      <c r="AH88" t="s">
        <v>150</v>
      </c>
      <c r="AI88" t="s">
        <v>126</v>
      </c>
      <c r="AJ88" s="5" t="s">
        <v>126</v>
      </c>
      <c r="AK88" s="5" t="s">
        <v>126</v>
      </c>
      <c r="AL88" s="5" t="s">
        <v>126</v>
      </c>
      <c r="AM88" s="5" t="s">
        <v>126</v>
      </c>
      <c r="AN88" s="5" t="s">
        <v>126</v>
      </c>
      <c r="AO88" s="5" t="s">
        <v>126</v>
      </c>
      <c r="AP88" s="5" t="s">
        <v>126</v>
      </c>
      <c r="AQ88" t="s">
        <v>126</v>
      </c>
      <c r="AR88" t="s">
        <v>126</v>
      </c>
      <c r="AS88" t="s">
        <v>126</v>
      </c>
      <c r="AT88" t="s">
        <v>126</v>
      </c>
      <c r="AU88" t="s">
        <v>126</v>
      </c>
      <c r="AV88" t="s">
        <v>126</v>
      </c>
      <c r="AW88" t="s">
        <v>126</v>
      </c>
      <c r="AX88" t="s">
        <v>126</v>
      </c>
      <c r="AY88" t="s">
        <v>126</v>
      </c>
      <c r="AZ88" t="s">
        <v>126</v>
      </c>
    </row>
    <row r="89" spans="1:52" x14ac:dyDescent="0.2">
      <c r="A89" s="3" t="s">
        <v>36</v>
      </c>
      <c r="B89" t="s">
        <v>57</v>
      </c>
      <c r="C89" t="s">
        <v>57</v>
      </c>
      <c r="D89" t="s">
        <v>57</v>
      </c>
      <c r="E89" t="s">
        <v>57</v>
      </c>
      <c r="F89" t="s">
        <v>57</v>
      </c>
      <c r="G89" t="s">
        <v>57</v>
      </c>
      <c r="H89" t="s">
        <v>57</v>
      </c>
      <c r="I89" t="s">
        <v>57</v>
      </c>
      <c r="J89" t="s">
        <v>57</v>
      </c>
      <c r="K89" t="s">
        <v>57</v>
      </c>
      <c r="L89" t="s">
        <v>88</v>
      </c>
      <c r="M89" t="s">
        <v>88</v>
      </c>
      <c r="N89" t="s">
        <v>88</v>
      </c>
      <c r="O89" t="s">
        <v>88</v>
      </c>
      <c r="P89" t="s">
        <v>88</v>
      </c>
      <c r="Q89" t="s">
        <v>88</v>
      </c>
      <c r="R89" t="s">
        <v>88</v>
      </c>
      <c r="S89" t="s">
        <v>88</v>
      </c>
      <c r="T89" t="s">
        <v>88</v>
      </c>
      <c r="U89" t="s">
        <v>88</v>
      </c>
      <c r="V89" t="s">
        <v>88</v>
      </c>
      <c r="W89" t="s">
        <v>88</v>
      </c>
      <c r="X89" t="s">
        <v>88</v>
      </c>
      <c r="Y89" t="s">
        <v>88</v>
      </c>
      <c r="Z89" t="s">
        <v>88</v>
      </c>
      <c r="AA89" t="s">
        <v>88</v>
      </c>
      <c r="AB89" t="s">
        <v>88</v>
      </c>
      <c r="AC89" t="s">
        <v>88</v>
      </c>
      <c r="AD89" t="s">
        <v>88</v>
      </c>
      <c r="AE89" t="s">
        <v>88</v>
      </c>
      <c r="AF89" t="s">
        <v>88</v>
      </c>
      <c r="AG89" t="s">
        <v>88</v>
      </c>
      <c r="AH89" t="s">
        <v>88</v>
      </c>
      <c r="AI89" t="s">
        <v>88</v>
      </c>
      <c r="AJ89" s="5" t="s">
        <v>88</v>
      </c>
      <c r="AK89" s="5" t="s">
        <v>88</v>
      </c>
      <c r="AL89" s="5" t="s">
        <v>88</v>
      </c>
      <c r="AM89" s="5" t="s">
        <v>88</v>
      </c>
      <c r="AN89" s="5" t="s">
        <v>88</v>
      </c>
      <c r="AO89" s="5" t="s">
        <v>88</v>
      </c>
      <c r="AP89" s="5" t="s">
        <v>88</v>
      </c>
      <c r="AQ89" t="s">
        <v>189</v>
      </c>
      <c r="AR89" t="s">
        <v>189</v>
      </c>
      <c r="AS89" t="s">
        <v>189</v>
      </c>
      <c r="AT89" t="s">
        <v>189</v>
      </c>
      <c r="AU89" t="s">
        <v>189</v>
      </c>
      <c r="AV89" t="s">
        <v>189</v>
      </c>
      <c r="AW89" t="s">
        <v>189</v>
      </c>
      <c r="AX89" t="s">
        <v>189</v>
      </c>
      <c r="AY89" t="s">
        <v>189</v>
      </c>
      <c r="AZ89" t="s">
        <v>189</v>
      </c>
    </row>
    <row r="90" spans="1:52" x14ac:dyDescent="0.2">
      <c r="A90" s="3" t="s">
        <v>37</v>
      </c>
      <c r="B90" t="s">
        <v>58</v>
      </c>
      <c r="C90" t="s">
        <v>58</v>
      </c>
      <c r="D90" t="s">
        <v>58</v>
      </c>
      <c r="E90" t="s">
        <v>58</v>
      </c>
      <c r="F90" t="s">
        <v>58</v>
      </c>
      <c r="G90" t="s">
        <v>58</v>
      </c>
      <c r="H90" t="s">
        <v>58</v>
      </c>
      <c r="I90" t="s">
        <v>58</v>
      </c>
      <c r="J90" t="s">
        <v>58</v>
      </c>
      <c r="K90" t="s">
        <v>58</v>
      </c>
      <c r="L90" t="s">
        <v>58</v>
      </c>
      <c r="M90" t="s">
        <v>58</v>
      </c>
      <c r="N90" t="s">
        <v>58</v>
      </c>
      <c r="O90" t="s">
        <v>58</v>
      </c>
      <c r="P90" t="s">
        <v>58</v>
      </c>
      <c r="Q90" t="s">
        <v>58</v>
      </c>
      <c r="R90" t="s">
        <v>58</v>
      </c>
      <c r="S90" t="s">
        <v>58</v>
      </c>
      <c r="T90" t="s">
        <v>58</v>
      </c>
      <c r="U90" t="s">
        <v>58</v>
      </c>
      <c r="V90" t="s">
        <v>58</v>
      </c>
      <c r="W90" t="s">
        <v>58</v>
      </c>
      <c r="X90" t="s">
        <v>58</v>
      </c>
      <c r="Y90" t="s">
        <v>58</v>
      </c>
      <c r="Z90" t="s">
        <v>58</v>
      </c>
      <c r="AA90" t="s">
        <v>58</v>
      </c>
      <c r="AB90" t="s">
        <v>58</v>
      </c>
      <c r="AC90" t="s">
        <v>58</v>
      </c>
      <c r="AD90" t="s">
        <v>58</v>
      </c>
      <c r="AE90" t="s">
        <v>58</v>
      </c>
      <c r="AF90" t="s">
        <v>58</v>
      </c>
      <c r="AG90" t="s">
        <v>58</v>
      </c>
      <c r="AH90" t="s">
        <v>58</v>
      </c>
      <c r="AI90" t="s">
        <v>58</v>
      </c>
      <c r="AJ90" s="11" t="s">
        <v>58</v>
      </c>
      <c r="AK90" s="11" t="s">
        <v>58</v>
      </c>
      <c r="AL90" s="5" t="s">
        <v>58</v>
      </c>
      <c r="AM90" s="11" t="s">
        <v>58</v>
      </c>
      <c r="AN90" s="11" t="s">
        <v>58</v>
      </c>
      <c r="AO90" s="11" t="s">
        <v>58</v>
      </c>
      <c r="AP90" s="11" t="s">
        <v>58</v>
      </c>
      <c r="AQ90" t="s">
        <v>58</v>
      </c>
      <c r="AR90" t="s">
        <v>58</v>
      </c>
      <c r="AS90" t="s">
        <v>58</v>
      </c>
      <c r="AT90" t="s">
        <v>58</v>
      </c>
      <c r="AU90" t="s">
        <v>58</v>
      </c>
      <c r="AV90" t="s">
        <v>58</v>
      </c>
      <c r="AW90" t="s">
        <v>58</v>
      </c>
      <c r="AX90" t="s">
        <v>58</v>
      </c>
      <c r="AY90" t="s">
        <v>58</v>
      </c>
      <c r="AZ90" t="s">
        <v>58</v>
      </c>
    </row>
    <row r="91" spans="1:52" x14ac:dyDescent="0.2">
      <c r="A91" s="3" t="s">
        <v>38</v>
      </c>
      <c r="B91" t="s">
        <v>58</v>
      </c>
      <c r="C91" t="s">
        <v>58</v>
      </c>
      <c r="D91" t="s">
        <v>58</v>
      </c>
      <c r="E91" t="s">
        <v>58</v>
      </c>
      <c r="F91" t="s">
        <v>58</v>
      </c>
      <c r="G91" t="s">
        <v>58</v>
      </c>
      <c r="H91" t="s">
        <v>58</v>
      </c>
      <c r="I91" t="s">
        <v>58</v>
      </c>
      <c r="J91" t="s">
        <v>58</v>
      </c>
      <c r="K91" t="s">
        <v>58</v>
      </c>
      <c r="L91" t="s">
        <v>71</v>
      </c>
      <c r="M91" t="s">
        <v>71</v>
      </c>
      <c r="N91" t="s">
        <v>71</v>
      </c>
      <c r="O91" t="s">
        <v>71</v>
      </c>
      <c r="P91" t="s">
        <v>71</v>
      </c>
      <c r="Q91" t="s">
        <v>71</v>
      </c>
      <c r="R91" t="s">
        <v>71</v>
      </c>
      <c r="S91" t="s">
        <v>71</v>
      </c>
      <c r="T91" t="s">
        <v>71</v>
      </c>
      <c r="U91" t="s">
        <v>71</v>
      </c>
      <c r="V91" t="s">
        <v>71</v>
      </c>
      <c r="W91" t="s">
        <v>71</v>
      </c>
      <c r="X91" t="s">
        <v>71</v>
      </c>
      <c r="Y91" t="s">
        <v>71</v>
      </c>
      <c r="Z91" t="s">
        <v>71</v>
      </c>
      <c r="AA91" t="s">
        <v>71</v>
      </c>
      <c r="AB91" t="s">
        <v>71</v>
      </c>
      <c r="AC91" t="s">
        <v>71</v>
      </c>
      <c r="AD91" t="s">
        <v>71</v>
      </c>
      <c r="AE91" t="s">
        <v>71</v>
      </c>
      <c r="AF91" t="s">
        <v>71</v>
      </c>
      <c r="AG91" t="s">
        <v>71</v>
      </c>
      <c r="AH91" t="s">
        <v>71</v>
      </c>
      <c r="AI91" t="s">
        <v>71</v>
      </c>
      <c r="AJ91" s="5" t="s">
        <v>71</v>
      </c>
      <c r="AK91" s="5" t="s">
        <v>71</v>
      </c>
      <c r="AL91" s="5" t="s">
        <v>71</v>
      </c>
      <c r="AM91" s="5" t="s">
        <v>71</v>
      </c>
      <c r="AN91" s="5" t="s">
        <v>71</v>
      </c>
      <c r="AO91" s="5" t="s">
        <v>71</v>
      </c>
      <c r="AP91" s="5" t="s">
        <v>71</v>
      </c>
      <c r="AQ91" t="s">
        <v>190</v>
      </c>
      <c r="AR91" t="s">
        <v>190</v>
      </c>
      <c r="AS91" t="s">
        <v>190</v>
      </c>
      <c r="AT91" t="s">
        <v>190</v>
      </c>
      <c r="AU91" t="s">
        <v>190</v>
      </c>
      <c r="AV91" t="s">
        <v>190</v>
      </c>
      <c r="AW91" t="s">
        <v>190</v>
      </c>
      <c r="AX91" t="s">
        <v>190</v>
      </c>
      <c r="AY91" t="s">
        <v>190</v>
      </c>
      <c r="AZ91" t="s">
        <v>190</v>
      </c>
    </row>
    <row r="92" spans="1:52" x14ac:dyDescent="0.2">
      <c r="A92" s="3" t="s">
        <v>39</v>
      </c>
      <c r="B92" t="s">
        <v>153</v>
      </c>
      <c r="C92" t="s">
        <v>153</v>
      </c>
      <c r="D92" t="s">
        <v>153</v>
      </c>
      <c r="E92" t="s">
        <v>153</v>
      </c>
      <c r="F92" t="s">
        <v>153</v>
      </c>
      <c r="G92" t="s">
        <v>153</v>
      </c>
      <c r="H92" t="s">
        <v>153</v>
      </c>
      <c r="I92" t="s">
        <v>153</v>
      </c>
      <c r="J92" t="s">
        <v>153</v>
      </c>
      <c r="K92" t="s">
        <v>153</v>
      </c>
      <c r="L92" t="s">
        <v>58</v>
      </c>
      <c r="M92" t="s">
        <v>58</v>
      </c>
      <c r="N92" t="s">
        <v>58</v>
      </c>
      <c r="O92" t="s">
        <v>58</v>
      </c>
      <c r="P92" t="s">
        <v>58</v>
      </c>
      <c r="Q92" t="s">
        <v>58</v>
      </c>
      <c r="R92" t="s">
        <v>58</v>
      </c>
      <c r="S92" t="s">
        <v>58</v>
      </c>
      <c r="T92" t="s">
        <v>58</v>
      </c>
      <c r="U92" t="s">
        <v>58</v>
      </c>
      <c r="V92" t="s">
        <v>58</v>
      </c>
      <c r="W92" t="s">
        <v>58</v>
      </c>
      <c r="X92" t="s">
        <v>58</v>
      </c>
      <c r="Y92" t="s">
        <v>58</v>
      </c>
      <c r="Z92" t="s">
        <v>58</v>
      </c>
      <c r="AA92" t="s">
        <v>58</v>
      </c>
      <c r="AB92" t="s">
        <v>58</v>
      </c>
      <c r="AC92" t="s">
        <v>58</v>
      </c>
      <c r="AD92" t="s">
        <v>58</v>
      </c>
      <c r="AE92" t="s">
        <v>58</v>
      </c>
      <c r="AF92" t="s">
        <v>58</v>
      </c>
      <c r="AG92" t="s">
        <v>58</v>
      </c>
      <c r="AH92" t="s">
        <v>58</v>
      </c>
      <c r="AI92" t="s">
        <v>58</v>
      </c>
      <c r="AJ92" s="11" t="s">
        <v>58</v>
      </c>
      <c r="AK92" s="11" t="s">
        <v>58</v>
      </c>
      <c r="AL92" s="5" t="s">
        <v>58</v>
      </c>
      <c r="AM92" s="11" t="s">
        <v>58</v>
      </c>
      <c r="AN92" s="11" t="s">
        <v>58</v>
      </c>
      <c r="AO92" s="11" t="s">
        <v>58</v>
      </c>
      <c r="AP92" s="11" t="s">
        <v>58</v>
      </c>
      <c r="AQ92" t="s">
        <v>58</v>
      </c>
      <c r="AR92" t="s">
        <v>58</v>
      </c>
      <c r="AS92" t="s">
        <v>58</v>
      </c>
      <c r="AT92" t="s">
        <v>58</v>
      </c>
      <c r="AU92" t="s">
        <v>58</v>
      </c>
      <c r="AV92" t="s">
        <v>58</v>
      </c>
      <c r="AW92" t="s">
        <v>58</v>
      </c>
      <c r="AX92" t="s">
        <v>58</v>
      </c>
      <c r="AY92" t="s">
        <v>58</v>
      </c>
      <c r="AZ92" t="s">
        <v>58</v>
      </c>
    </row>
    <row r="93" spans="1:52" x14ac:dyDescent="0.2">
      <c r="A93" s="3" t="s">
        <v>40</v>
      </c>
      <c r="B93" t="s">
        <v>59</v>
      </c>
      <c r="C93" t="s">
        <v>59</v>
      </c>
      <c r="D93" t="s">
        <v>59</v>
      </c>
      <c r="E93" t="s">
        <v>59</v>
      </c>
      <c r="F93" t="s">
        <v>59</v>
      </c>
      <c r="G93" t="s">
        <v>59</v>
      </c>
      <c r="H93" t="s">
        <v>59</v>
      </c>
      <c r="I93" t="s">
        <v>59</v>
      </c>
      <c r="J93" t="s">
        <v>59</v>
      </c>
      <c r="K93" t="s">
        <v>59</v>
      </c>
      <c r="L93" t="s">
        <v>126</v>
      </c>
      <c r="M93" t="s">
        <v>126</v>
      </c>
      <c r="N93" t="s">
        <v>126</v>
      </c>
      <c r="O93" t="s">
        <v>126</v>
      </c>
      <c r="P93" t="s">
        <v>126</v>
      </c>
      <c r="Q93" t="s">
        <v>126</v>
      </c>
      <c r="R93" t="s">
        <v>126</v>
      </c>
      <c r="S93" t="s">
        <v>126</v>
      </c>
      <c r="T93" t="s">
        <v>126</v>
      </c>
      <c r="U93" t="s">
        <v>126</v>
      </c>
      <c r="V93" t="s">
        <v>126</v>
      </c>
      <c r="W93" t="s">
        <v>126</v>
      </c>
      <c r="X93" t="s">
        <v>126</v>
      </c>
      <c r="Y93" t="s">
        <v>126</v>
      </c>
      <c r="Z93" t="s">
        <v>126</v>
      </c>
      <c r="AA93" t="s">
        <v>126</v>
      </c>
      <c r="AB93" t="s">
        <v>126</v>
      </c>
      <c r="AC93" t="s">
        <v>126</v>
      </c>
      <c r="AD93" t="s">
        <v>151</v>
      </c>
      <c r="AE93" t="s">
        <v>151</v>
      </c>
      <c r="AF93" t="s">
        <v>151</v>
      </c>
      <c r="AG93" t="s">
        <v>151</v>
      </c>
      <c r="AH93" t="s">
        <v>151</v>
      </c>
      <c r="AI93" t="s">
        <v>126</v>
      </c>
      <c r="AJ93" s="5" t="s">
        <v>59</v>
      </c>
      <c r="AK93" s="5" t="s">
        <v>59</v>
      </c>
      <c r="AL93" s="5" t="s">
        <v>59</v>
      </c>
      <c r="AM93" s="5" t="s">
        <v>59</v>
      </c>
      <c r="AN93" s="5" t="s">
        <v>59</v>
      </c>
      <c r="AO93" s="5" t="s">
        <v>59</v>
      </c>
      <c r="AP93" s="5" t="s">
        <v>59</v>
      </c>
      <c r="AQ93" t="s">
        <v>58</v>
      </c>
      <c r="AR93" t="s">
        <v>58</v>
      </c>
      <c r="AS93" t="s">
        <v>58</v>
      </c>
      <c r="AT93" t="s">
        <v>58</v>
      </c>
      <c r="AU93" t="s">
        <v>58</v>
      </c>
      <c r="AV93" t="s">
        <v>58</v>
      </c>
      <c r="AW93" t="s">
        <v>58</v>
      </c>
      <c r="AX93" t="s">
        <v>58</v>
      </c>
      <c r="AY93" t="s">
        <v>58</v>
      </c>
      <c r="AZ93" t="s">
        <v>58</v>
      </c>
    </row>
    <row r="94" spans="1:52" x14ac:dyDescent="0.2">
      <c r="A94" s="3" t="s">
        <v>41</v>
      </c>
      <c r="B94" t="s">
        <v>60</v>
      </c>
      <c r="C94" t="s">
        <v>60</v>
      </c>
      <c r="D94" t="s">
        <v>60</v>
      </c>
      <c r="E94" t="s">
        <v>60</v>
      </c>
      <c r="F94" t="s">
        <v>60</v>
      </c>
      <c r="G94" t="s">
        <v>60</v>
      </c>
      <c r="H94" t="s">
        <v>60</v>
      </c>
      <c r="I94" t="s">
        <v>60</v>
      </c>
      <c r="J94" t="s">
        <v>60</v>
      </c>
      <c r="K94" t="s">
        <v>60</v>
      </c>
      <c r="L94" t="s">
        <v>60</v>
      </c>
      <c r="M94" t="s">
        <v>60</v>
      </c>
      <c r="N94" t="s">
        <v>60</v>
      </c>
      <c r="O94" t="s">
        <v>60</v>
      </c>
      <c r="P94" t="s">
        <v>60</v>
      </c>
      <c r="Q94" t="s">
        <v>60</v>
      </c>
      <c r="R94" t="s">
        <v>60</v>
      </c>
      <c r="S94" t="s">
        <v>60</v>
      </c>
      <c r="T94" t="s">
        <v>60</v>
      </c>
      <c r="U94" t="s">
        <v>60</v>
      </c>
      <c r="V94" t="s">
        <v>60</v>
      </c>
      <c r="W94" t="s">
        <v>60</v>
      </c>
      <c r="X94" t="s">
        <v>60</v>
      </c>
      <c r="Y94" t="s">
        <v>60</v>
      </c>
      <c r="Z94" t="s">
        <v>60</v>
      </c>
      <c r="AA94" t="s">
        <v>60</v>
      </c>
      <c r="AB94" t="s">
        <v>60</v>
      </c>
      <c r="AC94" t="s">
        <v>60</v>
      </c>
      <c r="AD94" t="s">
        <v>152</v>
      </c>
      <c r="AE94" t="s">
        <v>152</v>
      </c>
      <c r="AF94" t="s">
        <v>152</v>
      </c>
      <c r="AG94" t="s">
        <v>152</v>
      </c>
      <c r="AH94" t="s">
        <v>152</v>
      </c>
      <c r="AI94" t="s">
        <v>60</v>
      </c>
      <c r="AJ94" s="5" t="s">
        <v>60</v>
      </c>
      <c r="AK94" s="5" t="s">
        <v>60</v>
      </c>
      <c r="AL94" s="5" t="s">
        <v>60</v>
      </c>
      <c r="AM94" s="5" t="s">
        <v>60</v>
      </c>
      <c r="AN94" s="5" t="s">
        <v>60</v>
      </c>
      <c r="AO94" s="5" t="s">
        <v>60</v>
      </c>
      <c r="AP94" s="5" t="s">
        <v>60</v>
      </c>
      <c r="AQ94" t="s">
        <v>58</v>
      </c>
      <c r="AR94" t="s">
        <v>58</v>
      </c>
      <c r="AS94" t="s">
        <v>58</v>
      </c>
      <c r="AT94" t="s">
        <v>58</v>
      </c>
      <c r="AU94" t="s">
        <v>58</v>
      </c>
      <c r="AV94" t="s">
        <v>58</v>
      </c>
      <c r="AW94" t="s">
        <v>58</v>
      </c>
      <c r="AX94" t="s">
        <v>58</v>
      </c>
      <c r="AY94" t="s">
        <v>58</v>
      </c>
      <c r="AZ94" t="s">
        <v>58</v>
      </c>
    </row>
    <row r="95" spans="1:52" x14ac:dyDescent="0.2">
      <c r="A95" s="3" t="s">
        <v>42</v>
      </c>
      <c r="B95" t="s">
        <v>61</v>
      </c>
      <c r="C95" t="s">
        <v>61</v>
      </c>
      <c r="D95" t="s">
        <v>61</v>
      </c>
      <c r="E95" t="s">
        <v>61</v>
      </c>
      <c r="F95" t="s">
        <v>61</v>
      </c>
      <c r="G95" t="s">
        <v>61</v>
      </c>
      <c r="H95" t="s">
        <v>61</v>
      </c>
      <c r="I95" t="s">
        <v>61</v>
      </c>
      <c r="J95" t="s">
        <v>61</v>
      </c>
      <c r="K95" t="s">
        <v>61</v>
      </c>
      <c r="L95" t="s">
        <v>58</v>
      </c>
      <c r="M95" t="s">
        <v>58</v>
      </c>
      <c r="N95" t="s">
        <v>58</v>
      </c>
      <c r="O95" t="s">
        <v>58</v>
      </c>
      <c r="P95" t="s">
        <v>58</v>
      </c>
      <c r="Q95" t="s">
        <v>58</v>
      </c>
      <c r="R95" t="s">
        <v>58</v>
      </c>
      <c r="S95" t="s">
        <v>58</v>
      </c>
      <c r="T95" t="s">
        <v>58</v>
      </c>
      <c r="U95" t="s">
        <v>58</v>
      </c>
      <c r="V95" t="s">
        <v>58</v>
      </c>
      <c r="W95" t="s">
        <v>58</v>
      </c>
      <c r="X95" t="s">
        <v>58</v>
      </c>
      <c r="Y95" t="s">
        <v>58</v>
      </c>
      <c r="Z95" t="s">
        <v>58</v>
      </c>
      <c r="AA95" t="s">
        <v>58</v>
      </c>
      <c r="AB95" t="s">
        <v>58</v>
      </c>
      <c r="AC95" t="s">
        <v>58</v>
      </c>
      <c r="AD95" t="s">
        <v>58</v>
      </c>
      <c r="AE95" t="s">
        <v>58</v>
      </c>
      <c r="AF95" t="s">
        <v>58</v>
      </c>
      <c r="AG95" t="s">
        <v>58</v>
      </c>
      <c r="AH95" t="s">
        <v>58</v>
      </c>
      <c r="AI95" t="s">
        <v>58</v>
      </c>
      <c r="AJ95" s="11" t="s">
        <v>58</v>
      </c>
      <c r="AK95" s="11" t="s">
        <v>58</v>
      </c>
      <c r="AL95" s="5" t="s">
        <v>58</v>
      </c>
      <c r="AM95" s="11" t="s">
        <v>58</v>
      </c>
      <c r="AN95" s="11" t="s">
        <v>58</v>
      </c>
      <c r="AO95" s="11" t="s">
        <v>58</v>
      </c>
      <c r="AP95" s="11" t="s">
        <v>58</v>
      </c>
      <c r="AQ95" t="s">
        <v>58</v>
      </c>
      <c r="AR95" t="s">
        <v>58</v>
      </c>
      <c r="AS95" t="s">
        <v>58</v>
      </c>
      <c r="AT95" t="s">
        <v>58</v>
      </c>
      <c r="AU95" t="s">
        <v>58</v>
      </c>
      <c r="AV95" t="s">
        <v>58</v>
      </c>
      <c r="AW95" t="s">
        <v>58</v>
      </c>
      <c r="AX95" t="s">
        <v>58</v>
      </c>
      <c r="AY95" t="s">
        <v>58</v>
      </c>
      <c r="AZ95" t="s">
        <v>58</v>
      </c>
    </row>
    <row r="96" spans="1:52" x14ac:dyDescent="0.2">
      <c r="A96" s="3" t="s">
        <v>43</v>
      </c>
      <c r="B96" t="s">
        <v>58</v>
      </c>
      <c r="C96" t="s">
        <v>58</v>
      </c>
      <c r="D96" t="s">
        <v>58</v>
      </c>
      <c r="E96" t="s">
        <v>58</v>
      </c>
      <c r="F96" t="s">
        <v>58</v>
      </c>
      <c r="G96" t="s">
        <v>58</v>
      </c>
      <c r="H96" t="s">
        <v>58</v>
      </c>
      <c r="I96" t="s">
        <v>58</v>
      </c>
      <c r="J96" t="s">
        <v>58</v>
      </c>
      <c r="K96" t="s">
        <v>58</v>
      </c>
      <c r="L96" t="s">
        <v>58</v>
      </c>
      <c r="M96" t="s">
        <v>58</v>
      </c>
      <c r="N96" t="s">
        <v>58</v>
      </c>
      <c r="O96" t="s">
        <v>58</v>
      </c>
      <c r="P96" t="s">
        <v>58</v>
      </c>
      <c r="Q96" t="s">
        <v>58</v>
      </c>
      <c r="R96" t="s">
        <v>58</v>
      </c>
      <c r="S96" t="s">
        <v>58</v>
      </c>
      <c r="T96" t="s">
        <v>58</v>
      </c>
      <c r="U96" t="s">
        <v>58</v>
      </c>
      <c r="V96" t="s">
        <v>58</v>
      </c>
      <c r="W96" t="s">
        <v>58</v>
      </c>
      <c r="X96" t="s">
        <v>58</v>
      </c>
      <c r="Y96" t="s">
        <v>58</v>
      </c>
      <c r="Z96" t="s">
        <v>58</v>
      </c>
      <c r="AA96" t="s">
        <v>58</v>
      </c>
      <c r="AB96" t="s">
        <v>58</v>
      </c>
      <c r="AC96" t="s">
        <v>58</v>
      </c>
      <c r="AD96" t="s">
        <v>58</v>
      </c>
      <c r="AE96" t="s">
        <v>58</v>
      </c>
      <c r="AF96" t="s">
        <v>58</v>
      </c>
      <c r="AG96" t="s">
        <v>58</v>
      </c>
      <c r="AH96" t="s">
        <v>58</v>
      </c>
      <c r="AI96" t="s">
        <v>58</v>
      </c>
      <c r="AJ96" s="11" t="s">
        <v>58</v>
      </c>
      <c r="AK96" s="11" t="s">
        <v>58</v>
      </c>
      <c r="AL96" s="5" t="s">
        <v>58</v>
      </c>
      <c r="AM96" s="11" t="s">
        <v>58</v>
      </c>
      <c r="AN96" s="11" t="s">
        <v>58</v>
      </c>
      <c r="AO96" s="11" t="s">
        <v>58</v>
      </c>
      <c r="AP96" s="11" t="s">
        <v>58</v>
      </c>
      <c r="AQ96" t="s">
        <v>58</v>
      </c>
      <c r="AR96" t="s">
        <v>58</v>
      </c>
      <c r="AS96" t="s">
        <v>58</v>
      </c>
      <c r="AT96" t="s">
        <v>58</v>
      </c>
      <c r="AU96" t="s">
        <v>58</v>
      </c>
      <c r="AV96" t="s">
        <v>58</v>
      </c>
      <c r="AW96" t="s">
        <v>58</v>
      </c>
      <c r="AX96" t="s">
        <v>58</v>
      </c>
      <c r="AY96" t="s">
        <v>58</v>
      </c>
      <c r="AZ9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E1FE-C9CD-1146-9849-4E88D46273F6}">
  <dimension ref="A1:I75"/>
  <sheetViews>
    <sheetView workbookViewId="0"/>
  </sheetViews>
  <sheetFormatPr baseColWidth="10" defaultRowHeight="16" x14ac:dyDescent="0.2"/>
  <cols>
    <col min="1" max="1" width="19.33203125" style="3" customWidth="1"/>
  </cols>
  <sheetData>
    <row r="1" spans="1:9" x14ac:dyDescent="0.2">
      <c r="B1" t="s">
        <v>212</v>
      </c>
      <c r="C1" t="s">
        <v>212</v>
      </c>
      <c r="D1" t="s">
        <v>212</v>
      </c>
      <c r="E1" t="s">
        <v>212</v>
      </c>
      <c r="F1" t="s">
        <v>212</v>
      </c>
      <c r="G1" t="s">
        <v>212</v>
      </c>
      <c r="H1" t="s">
        <v>212</v>
      </c>
      <c r="I1" t="s">
        <v>212</v>
      </c>
    </row>
    <row r="2" spans="1:9" x14ac:dyDescent="0.2">
      <c r="B2" t="s">
        <v>232</v>
      </c>
      <c r="C2" t="s">
        <v>232</v>
      </c>
      <c r="D2" t="s">
        <v>232</v>
      </c>
      <c r="E2" t="s">
        <v>232</v>
      </c>
      <c r="F2" t="s">
        <v>232</v>
      </c>
      <c r="G2" t="s">
        <v>231</v>
      </c>
      <c r="H2" t="s">
        <v>231</v>
      </c>
      <c r="I2" t="s">
        <v>231</v>
      </c>
    </row>
    <row r="3" spans="1:9" x14ac:dyDescent="0.2">
      <c r="B3" s="1">
        <v>44776</v>
      </c>
      <c r="C3" s="1">
        <v>44776</v>
      </c>
      <c r="D3" s="1">
        <v>44776</v>
      </c>
      <c r="E3" s="1">
        <v>44776</v>
      </c>
      <c r="F3" s="1">
        <v>44776</v>
      </c>
      <c r="G3" s="1">
        <v>44776</v>
      </c>
      <c r="H3" s="1">
        <v>44776</v>
      </c>
      <c r="I3" s="1">
        <v>44776</v>
      </c>
    </row>
    <row r="4" spans="1:9" x14ac:dyDescent="0.2">
      <c r="A4" s="4" t="s">
        <v>213</v>
      </c>
      <c r="B4" t="s">
        <v>214</v>
      </c>
      <c r="C4" t="s">
        <v>215</v>
      </c>
      <c r="D4" t="s">
        <v>216</v>
      </c>
      <c r="E4" t="s">
        <v>217</v>
      </c>
      <c r="F4" t="s">
        <v>218</v>
      </c>
      <c r="G4" t="s">
        <v>219</v>
      </c>
      <c r="H4" t="s">
        <v>220</v>
      </c>
      <c r="I4" t="s">
        <v>221</v>
      </c>
    </row>
    <row r="5" spans="1:9" x14ac:dyDescent="0.2">
      <c r="A5" s="3" t="s">
        <v>29</v>
      </c>
      <c r="B5" s="2">
        <v>8.1500000000000003E-2</v>
      </c>
      <c r="C5" s="2">
        <v>9.5799999999999996E-2</v>
      </c>
      <c r="D5" s="2">
        <v>8.7400000000000005E-2</v>
      </c>
      <c r="E5" s="2">
        <v>7.9699999999999993E-2</v>
      </c>
      <c r="F5" s="2">
        <v>0.10639999999999999</v>
      </c>
      <c r="G5" s="2">
        <v>9.64E-2</v>
      </c>
      <c r="H5" s="2">
        <v>9.5399999999999999E-2</v>
      </c>
      <c r="I5" s="2">
        <v>0.1096</v>
      </c>
    </row>
    <row r="6" spans="1:9" x14ac:dyDescent="0.2">
      <c r="A6" s="3" t="s">
        <v>30</v>
      </c>
      <c r="B6" s="2">
        <v>0</v>
      </c>
      <c r="C6" s="2">
        <v>9.2999999999999992E-3</v>
      </c>
      <c r="D6" s="2">
        <v>3.0000000000000001E-3</v>
      </c>
      <c r="E6" s="2">
        <v>0</v>
      </c>
      <c r="F6" s="2">
        <v>0</v>
      </c>
      <c r="G6" s="2">
        <v>3.2399999999999998E-2</v>
      </c>
      <c r="H6" s="2">
        <v>4.5999999999999999E-3</v>
      </c>
      <c r="I6" s="2">
        <v>2.8E-3</v>
      </c>
    </row>
    <row r="7" spans="1:9" x14ac:dyDescent="0.2">
      <c r="A7" s="3" t="s">
        <v>31</v>
      </c>
      <c r="B7" s="2">
        <v>0</v>
      </c>
      <c r="C7" s="2">
        <v>1.6199999999999999E-2</v>
      </c>
      <c r="D7" s="2">
        <v>9.5999999999999992E-3</v>
      </c>
      <c r="E7" s="2">
        <v>3.7000000000000002E-3</v>
      </c>
      <c r="F7" s="2">
        <v>9.7000000000000003E-3</v>
      </c>
      <c r="G7" s="2">
        <v>8.8000000000000005E-3</v>
      </c>
      <c r="H7" s="2">
        <v>6.7000000000000002E-3</v>
      </c>
      <c r="I7" s="2">
        <v>1.4500000000000001E-2</v>
      </c>
    </row>
    <row r="8" spans="1:9" x14ac:dyDescent="0.2">
      <c r="A8" s="3" t="s">
        <v>32</v>
      </c>
      <c r="B8" s="2">
        <v>0</v>
      </c>
      <c r="C8" s="2">
        <v>1.2500000000000001E-2</v>
      </c>
      <c r="D8" s="2">
        <v>4.4999999999999998E-2</v>
      </c>
      <c r="E8" s="2">
        <v>1.6000000000000001E-3</v>
      </c>
      <c r="F8" s="2">
        <v>3.5000000000000001E-3</v>
      </c>
      <c r="G8" s="2">
        <v>2.2599999999999999E-2</v>
      </c>
      <c r="H8" s="2">
        <v>6.0000000000000001E-3</v>
      </c>
      <c r="I8" s="2">
        <v>8.3000000000000001E-3</v>
      </c>
    </row>
    <row r="9" spans="1:9" x14ac:dyDescent="0.2">
      <c r="A9" s="3" t="s">
        <v>33</v>
      </c>
      <c r="B9" s="2">
        <v>91.040700000000001</v>
      </c>
      <c r="C9" s="2">
        <v>89.558099999999996</v>
      </c>
      <c r="D9" s="2">
        <v>89.637100000000004</v>
      </c>
      <c r="E9" s="2">
        <v>91.127499999999998</v>
      </c>
      <c r="F9" s="2">
        <v>90.348600000000005</v>
      </c>
      <c r="G9" s="2">
        <v>90.663899999999998</v>
      </c>
      <c r="H9" s="2">
        <v>93.953100000000006</v>
      </c>
      <c r="I9" s="2">
        <v>93.581500000000005</v>
      </c>
    </row>
    <row r="10" spans="1:9" x14ac:dyDescent="0.2">
      <c r="A10" s="3" t="s">
        <v>34</v>
      </c>
      <c r="B10" s="2">
        <v>0</v>
      </c>
      <c r="C10" s="2">
        <v>6.8999999999999999E-3</v>
      </c>
      <c r="D10" s="2">
        <v>1.2699999999999999E-2</v>
      </c>
      <c r="E10" s="2">
        <v>1.8499999999999999E-2</v>
      </c>
      <c r="F10" s="2">
        <v>2.7000000000000001E-3</v>
      </c>
      <c r="G10" s="2">
        <v>0</v>
      </c>
      <c r="H10" s="2">
        <v>1.29E-2</v>
      </c>
      <c r="I10" s="2">
        <v>0</v>
      </c>
    </row>
    <row r="11" spans="1:9" x14ac:dyDescent="0.2">
      <c r="A11" s="3" t="s">
        <v>35</v>
      </c>
      <c r="B11" s="2">
        <v>2.5999999999999999E-3</v>
      </c>
      <c r="C11" s="2">
        <v>0</v>
      </c>
      <c r="D11" s="2">
        <v>5.4000000000000003E-3</v>
      </c>
      <c r="E11" s="2">
        <v>0</v>
      </c>
      <c r="F11" s="2">
        <v>5.3E-3</v>
      </c>
      <c r="G11" s="2">
        <v>3.5000000000000001E-3</v>
      </c>
      <c r="H11" s="2">
        <v>0</v>
      </c>
      <c r="I11" s="2">
        <v>4.4999999999999997E-3</v>
      </c>
    </row>
    <row r="12" spans="1:9" x14ac:dyDescent="0.2">
      <c r="A12" s="3" t="s">
        <v>222</v>
      </c>
      <c r="B12" s="2">
        <v>0.18759999999999999</v>
      </c>
      <c r="C12" s="2">
        <v>0.29409999999999997</v>
      </c>
      <c r="D12" s="2">
        <v>0.34560000000000002</v>
      </c>
      <c r="E12" s="2">
        <v>0.21149999999999999</v>
      </c>
      <c r="F12" s="2">
        <v>0.36270000000000002</v>
      </c>
      <c r="G12" s="2">
        <v>1.3140000000000001</v>
      </c>
      <c r="H12" s="2">
        <v>0.4012</v>
      </c>
      <c r="I12" s="2">
        <v>0.15329999999999999</v>
      </c>
    </row>
    <row r="13" spans="1:9" x14ac:dyDescent="0.2">
      <c r="A13" s="3" t="s">
        <v>40</v>
      </c>
      <c r="B13" s="2">
        <v>7.5552999999999999</v>
      </c>
      <c r="C13" s="2">
        <v>8.3308999999999997</v>
      </c>
      <c r="D13" s="2">
        <v>8.1204999999999998</v>
      </c>
      <c r="E13" s="2">
        <v>7.6311999999999998</v>
      </c>
      <c r="F13" s="2">
        <v>6.9516999999999998</v>
      </c>
      <c r="G13" s="2">
        <v>6.2694999999999999</v>
      </c>
      <c r="H13" s="2">
        <v>4.5118</v>
      </c>
      <c r="I13" s="2">
        <v>4.1215999999999999</v>
      </c>
    </row>
    <row r="14" spans="1:9" x14ac:dyDescent="0.2">
      <c r="A14" s="3" t="s">
        <v>42</v>
      </c>
      <c r="B14" s="2">
        <v>0.47</v>
      </c>
      <c r="C14" s="2">
        <v>0.47060000000000002</v>
      </c>
      <c r="D14" s="2">
        <v>0.51359999999999995</v>
      </c>
      <c r="E14" s="2">
        <v>0.48110000000000003</v>
      </c>
      <c r="F14" s="2">
        <v>0.39119999999999999</v>
      </c>
      <c r="G14" s="2">
        <v>0.49349999999999999</v>
      </c>
      <c r="H14" s="2">
        <v>0.30990000000000001</v>
      </c>
      <c r="I14" s="2">
        <v>0.28920000000000001</v>
      </c>
    </row>
    <row r="15" spans="1:9" x14ac:dyDescent="0.2">
      <c r="A15" s="3" t="s">
        <v>223</v>
      </c>
      <c r="B15" s="2">
        <v>5.1000000000000004E-3</v>
      </c>
      <c r="C15" s="2">
        <v>1.32E-2</v>
      </c>
      <c r="D15" s="2">
        <v>8.6999999999999994E-3</v>
      </c>
      <c r="E15" s="2">
        <v>5.7999999999999996E-3</v>
      </c>
      <c r="F15" s="2">
        <v>4.4999999999999997E-3</v>
      </c>
      <c r="G15" s="2">
        <v>1.0699999999999999E-2</v>
      </c>
      <c r="H15" s="2">
        <v>0</v>
      </c>
      <c r="I15" s="2">
        <v>4.1000000000000003E-3</v>
      </c>
    </row>
    <row r="16" spans="1:9" x14ac:dyDescent="0.2">
      <c r="A16" s="4" t="s">
        <v>27</v>
      </c>
      <c r="B16" s="2">
        <f t="shared" ref="B16:I16" si="0">SUM(B5:B15)</f>
        <v>99.342800000000011</v>
      </c>
      <c r="C16" s="2">
        <f t="shared" si="0"/>
        <v>98.807599999999994</v>
      </c>
      <c r="D16" s="2">
        <f t="shared" si="0"/>
        <v>98.788600000000002</v>
      </c>
      <c r="E16" s="2">
        <f t="shared" si="0"/>
        <v>99.560599999999994</v>
      </c>
      <c r="F16" s="2">
        <f t="shared" si="0"/>
        <v>98.186300000000017</v>
      </c>
      <c r="G16" s="2">
        <f t="shared" si="0"/>
        <v>98.915300000000002</v>
      </c>
      <c r="H16" s="2">
        <f t="shared" si="0"/>
        <v>99.301600000000008</v>
      </c>
      <c r="I16" s="2">
        <f t="shared" si="0"/>
        <v>98.289399999999986</v>
      </c>
    </row>
    <row r="17" spans="1:9" x14ac:dyDescent="0.2"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4" t="s">
        <v>28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6" t="s">
        <v>29</v>
      </c>
      <c r="B19" s="12">
        <v>1.6338115162218083E-3</v>
      </c>
      <c r="C19" s="12">
        <v>1.929245726556568E-3</v>
      </c>
      <c r="D19" s="12">
        <v>1.7597274190054686E-3</v>
      </c>
      <c r="E19" s="12">
        <v>1.5939916061324746E-3</v>
      </c>
      <c r="F19" s="12">
        <v>2.1534721477292798E-3</v>
      </c>
      <c r="G19" s="12">
        <v>1.9213772606806875E-3</v>
      </c>
      <c r="H19" s="12">
        <v>1.9066619690566492E-3</v>
      </c>
      <c r="I19" s="12">
        <v>2.216310132235584E-3</v>
      </c>
    </row>
    <row r="20" spans="1:9" x14ac:dyDescent="0.2">
      <c r="A20" s="6" t="s">
        <v>30</v>
      </c>
      <c r="B20" s="12">
        <v>0</v>
      </c>
      <c r="C20" s="12">
        <v>1.098862126243269E-4</v>
      </c>
      <c r="D20" s="12">
        <v>3.5439977850599901E-5</v>
      </c>
      <c r="E20" s="12">
        <v>0</v>
      </c>
      <c r="F20" s="12">
        <v>0</v>
      </c>
      <c r="G20" s="12">
        <v>3.7889497148899749E-4</v>
      </c>
      <c r="H20" s="12">
        <v>5.3941296383904578E-5</v>
      </c>
      <c r="I20" s="12">
        <v>3.3221269765789201E-5</v>
      </c>
    </row>
    <row r="21" spans="1:9" x14ac:dyDescent="0.2">
      <c r="A21" s="6" t="s">
        <v>31</v>
      </c>
      <c r="B21" s="12">
        <v>0</v>
      </c>
      <c r="C21" s="12">
        <v>3.3957627706785099E-4</v>
      </c>
      <c r="D21" s="12">
        <v>2.0118958354751053E-4</v>
      </c>
      <c r="E21" s="12">
        <v>7.7024648132191783E-5</v>
      </c>
      <c r="F21" s="12">
        <v>2.0434765376481676E-4</v>
      </c>
      <c r="G21" s="12">
        <v>1.8256544289965809E-4</v>
      </c>
      <c r="H21" s="12">
        <v>1.3937998784903312E-4</v>
      </c>
      <c r="I21" s="12">
        <v>3.0520262897812774E-4</v>
      </c>
    </row>
    <row r="22" spans="1:9" x14ac:dyDescent="0.2">
      <c r="A22" s="6" t="s">
        <v>32</v>
      </c>
      <c r="B22" s="12">
        <v>0</v>
      </c>
      <c r="C22" s="12">
        <v>1.3596794820881219E-4</v>
      </c>
      <c r="D22" s="12">
        <v>4.8938536227055888E-4</v>
      </c>
      <c r="E22" s="12">
        <v>1.72843154746024E-5</v>
      </c>
      <c r="F22" s="12">
        <v>3.826222036625339E-5</v>
      </c>
      <c r="G22" s="12">
        <v>2.4330360559903159E-4</v>
      </c>
      <c r="H22" s="12">
        <v>6.4771070199589597E-5</v>
      </c>
      <c r="I22" s="12">
        <v>9.0657254644560303E-5</v>
      </c>
    </row>
    <row r="23" spans="1:9" x14ac:dyDescent="0.2">
      <c r="A23" s="6" t="s">
        <v>33</v>
      </c>
      <c r="B23" s="12">
        <v>0.917846519575923</v>
      </c>
      <c r="C23" s="12">
        <v>0.90702037311061756</v>
      </c>
      <c r="D23" s="12">
        <v>0.90763638793615464</v>
      </c>
      <c r="E23" s="12">
        <v>0.91657350178598718</v>
      </c>
      <c r="F23" s="12">
        <v>0.91962165935263218</v>
      </c>
      <c r="G23" s="12">
        <v>0.90878289109614518</v>
      </c>
      <c r="H23" s="12">
        <v>0.9443360661302086</v>
      </c>
      <c r="I23" s="12">
        <v>0.951700095379172</v>
      </c>
    </row>
    <row r="24" spans="1:9" x14ac:dyDescent="0.2">
      <c r="A24" s="6" t="s">
        <v>34</v>
      </c>
      <c r="B24" s="12">
        <v>0</v>
      </c>
      <c r="C24" s="12">
        <v>7.1035053481308005E-5</v>
      </c>
      <c r="D24" s="12">
        <v>1.3071916724998026E-4</v>
      </c>
      <c r="E24" s="12">
        <v>1.8914768064935003E-4</v>
      </c>
      <c r="F24" s="12">
        <v>2.7935920010827899E-5</v>
      </c>
      <c r="G24" s="12">
        <v>0</v>
      </c>
      <c r="H24" s="12">
        <v>1.3180036799866033E-4</v>
      </c>
      <c r="I24" s="12">
        <v>0</v>
      </c>
    </row>
    <row r="25" spans="1:9" x14ac:dyDescent="0.2">
      <c r="A25" s="6" t="s">
        <v>35</v>
      </c>
      <c r="B25" s="12">
        <v>6.0227730024008615E-5</v>
      </c>
      <c r="C25" s="12">
        <v>0</v>
      </c>
      <c r="D25" s="12">
        <v>1.2563381014583E-4</v>
      </c>
      <c r="E25" s="12">
        <v>0</v>
      </c>
      <c r="F25" s="12">
        <v>1.2395164750189755E-4</v>
      </c>
      <c r="G25" s="12">
        <v>8.0608800710268243E-5</v>
      </c>
      <c r="H25" s="12">
        <v>0</v>
      </c>
      <c r="I25" s="12">
        <v>1.0515048842765513E-4</v>
      </c>
    </row>
    <row r="26" spans="1:9" x14ac:dyDescent="0.2">
      <c r="A26" s="6" t="s">
        <v>222</v>
      </c>
      <c r="B26" s="12">
        <v>3.4099994774352948E-3</v>
      </c>
      <c r="C26" s="12">
        <v>5.3702462009497867E-3</v>
      </c>
      <c r="D26" s="12">
        <v>6.3093531464467438E-3</v>
      </c>
      <c r="E26" s="12">
        <v>3.8354401889242932E-3</v>
      </c>
      <c r="F26" s="12">
        <v>6.6561380528035331E-3</v>
      </c>
      <c r="G26" s="12">
        <v>2.3746964996076647E-2</v>
      </c>
      <c r="H26" s="12">
        <v>7.2704850859778196E-3</v>
      </c>
      <c r="I26" s="12">
        <v>2.8108603332916951E-3</v>
      </c>
    </row>
    <row r="27" spans="1:9" x14ac:dyDescent="0.2">
      <c r="A27" s="6" t="s">
        <v>40</v>
      </c>
      <c r="B27" s="12">
        <v>7.2474324752707944E-2</v>
      </c>
      <c r="C27" s="12">
        <v>8.027902312655523E-2</v>
      </c>
      <c r="D27" s="12">
        <v>7.8235679503405695E-2</v>
      </c>
      <c r="E27" s="12">
        <v>7.303123827283349E-2</v>
      </c>
      <c r="F27" s="12">
        <v>6.7325063688466483E-2</v>
      </c>
      <c r="G27" s="12">
        <v>5.9793866742292534E-2</v>
      </c>
      <c r="H27" s="12">
        <v>4.3148260209679552E-2</v>
      </c>
      <c r="I27" s="12">
        <v>3.9881725406129089E-2</v>
      </c>
    </row>
    <row r="28" spans="1:9" x14ac:dyDescent="0.2">
      <c r="A28" s="6" t="s">
        <v>42</v>
      </c>
      <c r="B28" s="12">
        <v>4.4855546079766882E-3</v>
      </c>
      <c r="C28" s="12">
        <v>4.5117799171315604E-3</v>
      </c>
      <c r="D28" s="12">
        <v>4.9230350696764479E-3</v>
      </c>
      <c r="E28" s="12">
        <v>4.5807544449608844E-3</v>
      </c>
      <c r="F28" s="12">
        <v>3.7693843524100627E-3</v>
      </c>
      <c r="G28" s="12">
        <v>4.6827041018102618E-3</v>
      </c>
      <c r="H28" s="12">
        <v>2.9486338826463232E-3</v>
      </c>
      <c r="I28" s="12">
        <v>2.7841473246766322E-3</v>
      </c>
    </row>
    <row r="29" spans="1:9" x14ac:dyDescent="0.2">
      <c r="A29" s="6" t="s">
        <v>223</v>
      </c>
      <c r="B29" s="12">
        <v>8.9562339711490486E-5</v>
      </c>
      <c r="C29" s="12">
        <v>2.3286642680689519E-4</v>
      </c>
      <c r="D29" s="12">
        <v>1.5344902424661662E-4</v>
      </c>
      <c r="E29" s="12">
        <v>1.0161705690543264E-4</v>
      </c>
      <c r="F29" s="12">
        <v>7.9784964314559309E-5</v>
      </c>
      <c r="G29" s="12">
        <v>1.8682298229671902E-4</v>
      </c>
      <c r="H29" s="12">
        <v>0</v>
      </c>
      <c r="I29" s="12">
        <v>7.2629782678727722E-5</v>
      </c>
    </row>
    <row r="30" spans="1:9" x14ac:dyDescent="0.2">
      <c r="A30" s="6" t="s">
        <v>27</v>
      </c>
      <c r="B30" s="12">
        <v>1.0000000000000002</v>
      </c>
      <c r="C30" s="12">
        <v>0.99999999999999989</v>
      </c>
      <c r="D30" s="12">
        <v>1</v>
      </c>
      <c r="E30" s="12">
        <v>1</v>
      </c>
      <c r="F30" s="12">
        <v>0.99999999999999989</v>
      </c>
      <c r="G30" s="12">
        <v>0.99999999999999989</v>
      </c>
      <c r="H30" s="12">
        <v>1</v>
      </c>
      <c r="I30" s="12">
        <v>0.99999999999999978</v>
      </c>
    </row>
    <row r="31" spans="1:9" x14ac:dyDescent="0.2">
      <c r="A31" s="6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7" t="s">
        <v>46</v>
      </c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6" t="s">
        <v>224</v>
      </c>
      <c r="B33" s="12">
        <f t="shared" ref="B33:I33" si="1">B27/B28</f>
        <v>16.157271750482408</v>
      </c>
      <c r="C33" s="12">
        <f t="shared" si="1"/>
        <v>17.793204589109028</v>
      </c>
      <c r="D33" s="12">
        <f t="shared" si="1"/>
        <v>15.891757502460267</v>
      </c>
      <c r="E33" s="12">
        <f t="shared" si="1"/>
        <v>15.943058976490741</v>
      </c>
      <c r="F33" s="12">
        <f t="shared" si="1"/>
        <v>17.861023815578875</v>
      </c>
      <c r="G33" s="12">
        <f t="shared" si="1"/>
        <v>12.769089278815875</v>
      </c>
      <c r="H33" s="12">
        <f t="shared" si="1"/>
        <v>14.633305431244349</v>
      </c>
      <c r="I33" s="12">
        <f t="shared" si="1"/>
        <v>14.324574368837036</v>
      </c>
    </row>
    <row r="34" spans="1:9" x14ac:dyDescent="0.2">
      <c r="A34" s="6" t="s">
        <v>225</v>
      </c>
      <c r="B34" s="12">
        <f t="shared" ref="B34:I34" si="2">B23/B27</f>
        <v>12.664436994863182</v>
      </c>
      <c r="C34" s="12">
        <f t="shared" si="2"/>
        <v>11.298348407662516</v>
      </c>
      <c r="D34" s="12">
        <f t="shared" si="2"/>
        <v>11.60131021673614</v>
      </c>
      <c r="E34" s="12">
        <f t="shared" si="2"/>
        <v>12.550430794584221</v>
      </c>
      <c r="F34" s="12">
        <f t="shared" si="2"/>
        <v>13.659425019009278</v>
      </c>
      <c r="G34" s="12">
        <f t="shared" si="2"/>
        <v>15.19859712389796</v>
      </c>
      <c r="H34" s="12">
        <f t="shared" si="2"/>
        <v>21.8858434046053</v>
      </c>
      <c r="I34" s="12">
        <f t="shared" si="2"/>
        <v>23.863062234336361</v>
      </c>
    </row>
    <row r="35" spans="1:9" x14ac:dyDescent="0.2">
      <c r="A35" s="6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7" t="s">
        <v>49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"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4" t="s">
        <v>50</v>
      </c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3" t="s">
        <v>29</v>
      </c>
      <c r="B39" s="2">
        <v>1.5699999999999999E-2</v>
      </c>
      <c r="C39" s="2">
        <v>1.5599999999999999E-2</v>
      </c>
      <c r="D39" s="2">
        <v>1.5599999999999999E-2</v>
      </c>
      <c r="E39" s="2">
        <v>1.55E-2</v>
      </c>
      <c r="F39" s="2">
        <v>1.5299999999999999E-2</v>
      </c>
      <c r="G39" s="2">
        <v>1.55E-2</v>
      </c>
      <c r="H39" s="2">
        <v>1.5699999999999999E-2</v>
      </c>
      <c r="I39" s="2">
        <v>1.5699999999999999E-2</v>
      </c>
    </row>
    <row r="40" spans="1:9" x14ac:dyDescent="0.2">
      <c r="A40" s="3" t="s">
        <v>30</v>
      </c>
      <c r="B40" s="2">
        <v>0</v>
      </c>
      <c r="C40" s="2">
        <v>1.6899999999999998E-2</v>
      </c>
      <c r="D40" s="2">
        <v>1.6899999999999998E-2</v>
      </c>
      <c r="E40" s="2">
        <v>0</v>
      </c>
      <c r="F40" s="2">
        <v>0</v>
      </c>
      <c r="G40" s="2">
        <v>1.67E-2</v>
      </c>
      <c r="H40" s="2">
        <v>1.67E-2</v>
      </c>
      <c r="I40" s="2">
        <v>1.6500000000000001E-2</v>
      </c>
    </row>
    <row r="41" spans="1:9" x14ac:dyDescent="0.2">
      <c r="A41" s="3" t="s">
        <v>31</v>
      </c>
      <c r="B41" s="2">
        <v>0</v>
      </c>
      <c r="C41" s="2">
        <v>1.5800000000000002E-2</v>
      </c>
      <c r="D41" s="2">
        <v>1.5299999999999999E-2</v>
      </c>
      <c r="E41" s="2">
        <v>1.5699999999999999E-2</v>
      </c>
      <c r="F41" s="2">
        <v>1.5599999999999999E-2</v>
      </c>
      <c r="G41" s="2">
        <v>1.5800000000000002E-2</v>
      </c>
      <c r="H41" s="2">
        <v>1.5599999999999999E-2</v>
      </c>
      <c r="I41" s="2">
        <v>1.54E-2</v>
      </c>
    </row>
    <row r="42" spans="1:9" x14ac:dyDescent="0.2">
      <c r="A42" s="3" t="s">
        <v>32</v>
      </c>
      <c r="B42" s="2">
        <v>0</v>
      </c>
      <c r="C42" s="2">
        <v>1.5299999999999999E-2</v>
      </c>
      <c r="D42" s="2">
        <v>1.55E-2</v>
      </c>
      <c r="E42" s="2">
        <v>1.5299999999999999E-2</v>
      </c>
      <c r="F42" s="2">
        <v>1.5299999999999999E-2</v>
      </c>
      <c r="G42" s="2">
        <v>1.54E-2</v>
      </c>
      <c r="H42" s="2">
        <v>1.52E-2</v>
      </c>
      <c r="I42" s="2">
        <v>1.5100000000000001E-2</v>
      </c>
    </row>
    <row r="43" spans="1:9" x14ac:dyDescent="0.2">
      <c r="A43" s="3" t="s">
        <v>33</v>
      </c>
      <c r="B43" s="2">
        <v>9.4500000000000001E-2</v>
      </c>
      <c r="C43" s="2">
        <v>9.5500000000000002E-2</v>
      </c>
      <c r="D43" s="2">
        <v>9.4700000000000006E-2</v>
      </c>
      <c r="E43" s="2">
        <v>9.4700000000000006E-2</v>
      </c>
      <c r="F43" s="2">
        <v>9.4799999999999995E-2</v>
      </c>
      <c r="G43" s="2">
        <v>9.5000000000000001E-2</v>
      </c>
      <c r="H43" s="2">
        <v>9.5200000000000007E-2</v>
      </c>
      <c r="I43" s="2">
        <v>9.4799999999999995E-2</v>
      </c>
    </row>
    <row r="44" spans="1:9" x14ac:dyDescent="0.2">
      <c r="A44" s="3" t="s">
        <v>34</v>
      </c>
      <c r="B44" s="2">
        <v>0</v>
      </c>
      <c r="C44" s="2">
        <v>2.4400000000000002E-2</v>
      </c>
      <c r="D44" s="2">
        <v>2.4500000000000001E-2</v>
      </c>
      <c r="E44" s="2">
        <v>2.4199999999999999E-2</v>
      </c>
      <c r="F44" s="2">
        <v>2.4500000000000001E-2</v>
      </c>
      <c r="G44" s="2">
        <v>0</v>
      </c>
      <c r="H44" s="2">
        <v>2.47E-2</v>
      </c>
      <c r="I44" s="2">
        <v>0</v>
      </c>
    </row>
    <row r="45" spans="1:9" x14ac:dyDescent="0.2">
      <c r="A45" s="3" t="s">
        <v>35</v>
      </c>
      <c r="B45" s="2">
        <v>1.8800000000000001E-2</v>
      </c>
      <c r="C45" s="2">
        <v>0</v>
      </c>
      <c r="D45" s="2">
        <v>1.7399999999999999E-2</v>
      </c>
      <c r="E45" s="2">
        <v>0</v>
      </c>
      <c r="F45" s="2">
        <v>1.8599999999999998E-2</v>
      </c>
      <c r="G45" s="2">
        <v>1.7899999999999999E-2</v>
      </c>
      <c r="H45" s="2">
        <v>0</v>
      </c>
      <c r="I45" s="2">
        <v>1.7999999999999999E-2</v>
      </c>
    </row>
    <row r="46" spans="1:9" x14ac:dyDescent="0.2">
      <c r="A46" s="3" t="s">
        <v>222</v>
      </c>
      <c r="B46" s="2">
        <v>1.77E-2</v>
      </c>
      <c r="C46" s="2">
        <v>1.7899999999999999E-2</v>
      </c>
      <c r="D46" s="2">
        <v>1.84E-2</v>
      </c>
      <c r="E46" s="2">
        <v>1.7500000000000002E-2</v>
      </c>
      <c r="F46" s="2">
        <v>1.78E-2</v>
      </c>
      <c r="G46" s="2">
        <v>1.7600000000000001E-2</v>
      </c>
      <c r="H46" s="2">
        <v>1.7500000000000002E-2</v>
      </c>
      <c r="I46" s="2">
        <v>1.7500000000000002E-2</v>
      </c>
    </row>
    <row r="47" spans="1:9" x14ac:dyDescent="0.2">
      <c r="A47" s="3" t="s">
        <v>40</v>
      </c>
      <c r="B47" s="2">
        <v>6.0699999999999997E-2</v>
      </c>
      <c r="C47" s="2">
        <v>6.0600000000000001E-2</v>
      </c>
      <c r="D47" s="2">
        <v>6.0600000000000001E-2</v>
      </c>
      <c r="E47" s="2">
        <v>0.06</v>
      </c>
      <c r="F47" s="2">
        <v>6.0499999999999998E-2</v>
      </c>
      <c r="G47" s="2">
        <v>5.9299999999999999E-2</v>
      </c>
      <c r="H47" s="2">
        <v>5.7200000000000001E-2</v>
      </c>
      <c r="I47" s="2">
        <v>5.7599999999999998E-2</v>
      </c>
    </row>
    <row r="48" spans="1:9" x14ac:dyDescent="0.2">
      <c r="A48" s="3" t="s">
        <v>42</v>
      </c>
      <c r="B48" s="2">
        <v>5.4100000000000002E-2</v>
      </c>
      <c r="C48" s="2">
        <v>5.4399999999999997E-2</v>
      </c>
      <c r="D48" s="2">
        <v>5.4199999999999998E-2</v>
      </c>
      <c r="E48" s="2">
        <v>5.3800000000000001E-2</v>
      </c>
      <c r="F48" s="2">
        <v>5.45E-2</v>
      </c>
      <c r="G48" s="2">
        <v>5.3800000000000001E-2</v>
      </c>
      <c r="H48" s="2">
        <v>5.3699999999999998E-2</v>
      </c>
      <c r="I48" s="2">
        <v>5.3800000000000001E-2</v>
      </c>
    </row>
    <row r="49" spans="1:9" x14ac:dyDescent="0.2">
      <c r="A49" s="3" t="s">
        <v>223</v>
      </c>
      <c r="B49" s="2">
        <v>1.2999999999999999E-2</v>
      </c>
      <c r="C49" s="2">
        <v>1.2200000000000001E-2</v>
      </c>
      <c r="D49" s="2">
        <v>1.29E-2</v>
      </c>
      <c r="E49" s="2">
        <v>1.29E-2</v>
      </c>
      <c r="F49" s="2">
        <v>1.2800000000000001E-2</v>
      </c>
      <c r="G49" s="2">
        <v>1.29E-2</v>
      </c>
      <c r="H49" s="2">
        <v>0</v>
      </c>
      <c r="I49" s="2">
        <v>1.24E-2</v>
      </c>
    </row>
    <row r="50" spans="1:9" x14ac:dyDescent="0.2"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4" t="s">
        <v>51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3" t="s">
        <v>29</v>
      </c>
      <c r="B52" s="2">
        <v>1.4999999999999999E-2</v>
      </c>
      <c r="C52" s="2">
        <v>1.5299999999999999E-2</v>
      </c>
      <c r="D52" s="2">
        <v>1.5100000000000001E-2</v>
      </c>
      <c r="E52" s="2">
        <v>1.49E-2</v>
      </c>
      <c r="F52" s="2">
        <v>1.5299999999999999E-2</v>
      </c>
      <c r="G52" s="2">
        <v>1.52E-2</v>
      </c>
      <c r="H52" s="2">
        <v>1.5299999999999999E-2</v>
      </c>
      <c r="I52" s="2">
        <v>1.5599999999999999E-2</v>
      </c>
    </row>
    <row r="53" spans="1:9" x14ac:dyDescent="0.2">
      <c r="A53" s="3" t="s">
        <v>30</v>
      </c>
      <c r="B53" s="2">
        <v>-3.0999999999999999E-3</v>
      </c>
      <c r="C53" s="2">
        <v>1.4200000000000001E-2</v>
      </c>
      <c r="D53" s="2">
        <v>1.41E-2</v>
      </c>
      <c r="E53" s="2">
        <v>-2.0000000000000001E-4</v>
      </c>
      <c r="F53" s="2">
        <v>-1E-4</v>
      </c>
      <c r="G53" s="2">
        <v>1.43E-2</v>
      </c>
      <c r="H53" s="2">
        <v>1.4E-2</v>
      </c>
      <c r="I53" s="2">
        <v>1.38E-2</v>
      </c>
    </row>
    <row r="54" spans="1:9" x14ac:dyDescent="0.2">
      <c r="A54" s="3" t="s">
        <v>31</v>
      </c>
      <c r="B54" s="2">
        <v>0</v>
      </c>
      <c r="C54" s="2">
        <v>1.37E-2</v>
      </c>
      <c r="D54" s="2">
        <v>1.2999999999999999E-2</v>
      </c>
      <c r="E54" s="2">
        <v>1.32E-2</v>
      </c>
      <c r="F54" s="2">
        <v>1.3299999999999999E-2</v>
      </c>
      <c r="G54" s="2">
        <v>1.34E-2</v>
      </c>
      <c r="H54" s="2">
        <v>1.32E-2</v>
      </c>
      <c r="I54" s="2">
        <v>1.3299999999999999E-2</v>
      </c>
    </row>
    <row r="55" spans="1:9" x14ac:dyDescent="0.2">
      <c r="A55" s="3" t="s">
        <v>32</v>
      </c>
      <c r="B55" s="2">
        <v>-6.9999999999999999E-4</v>
      </c>
      <c r="C55" s="2">
        <v>1.29E-2</v>
      </c>
      <c r="D55" s="2">
        <v>1.34E-2</v>
      </c>
      <c r="E55" s="2">
        <v>1.2800000000000001E-2</v>
      </c>
      <c r="F55" s="2">
        <v>1.2800000000000001E-2</v>
      </c>
      <c r="G55" s="2">
        <v>1.2999999999999999E-2</v>
      </c>
      <c r="H55" s="2">
        <v>1.2699999999999999E-2</v>
      </c>
      <c r="I55" s="2">
        <v>1.2699999999999999E-2</v>
      </c>
    </row>
    <row r="56" spans="1:9" x14ac:dyDescent="0.2">
      <c r="A56" s="3" t="s">
        <v>33</v>
      </c>
      <c r="B56" s="2">
        <v>0.72560000000000002</v>
      </c>
      <c r="C56" s="2">
        <v>0.71630000000000005</v>
      </c>
      <c r="D56" s="2">
        <v>0.71699999999999997</v>
      </c>
      <c r="E56" s="2">
        <v>0.72670000000000001</v>
      </c>
      <c r="F56" s="2">
        <v>0.72140000000000004</v>
      </c>
      <c r="G56" s="2">
        <v>0.72389999999999999</v>
      </c>
      <c r="H56" s="2">
        <v>0.74529999999999996</v>
      </c>
      <c r="I56" s="2">
        <v>0.74229999999999996</v>
      </c>
    </row>
    <row r="57" spans="1:9" x14ac:dyDescent="0.2">
      <c r="A57" s="3" t="s">
        <v>35</v>
      </c>
      <c r="B57" s="2">
        <v>1.5800000000000002E-2</v>
      </c>
      <c r="C57" s="2">
        <v>0</v>
      </c>
      <c r="D57" s="2">
        <v>1.47E-2</v>
      </c>
      <c r="E57" s="2">
        <v>-1E-4</v>
      </c>
      <c r="F57" s="2">
        <v>1.5699999999999999E-2</v>
      </c>
      <c r="G57" s="2">
        <v>1.5100000000000001E-2</v>
      </c>
      <c r="H57" s="2">
        <v>-1E-4</v>
      </c>
      <c r="I57" s="2">
        <v>1.5100000000000001E-2</v>
      </c>
    </row>
    <row r="58" spans="1:9" x14ac:dyDescent="0.2">
      <c r="A58" s="3" t="s">
        <v>34</v>
      </c>
      <c r="B58" s="2">
        <v>-2.0000000000000001E-4</v>
      </c>
      <c r="C58" s="2">
        <v>2.0400000000000001E-2</v>
      </c>
      <c r="D58" s="2">
        <v>2.0500000000000001E-2</v>
      </c>
      <c r="E58" s="2">
        <v>2.0400000000000001E-2</v>
      </c>
      <c r="F58" s="2">
        <v>2.0400000000000001E-2</v>
      </c>
      <c r="G58" s="2">
        <v>-1E-4</v>
      </c>
      <c r="H58" s="2">
        <v>2.07E-2</v>
      </c>
      <c r="I58" s="2">
        <v>-1.6999999999999999E-3</v>
      </c>
    </row>
    <row r="59" spans="1:9" x14ac:dyDescent="0.2">
      <c r="A59" s="3" t="s">
        <v>222</v>
      </c>
      <c r="B59" s="2">
        <v>2.4899999999999999E-2</v>
      </c>
      <c r="C59" s="2">
        <v>2.9499999999999998E-2</v>
      </c>
      <c r="D59" s="2">
        <v>3.1699999999999999E-2</v>
      </c>
      <c r="E59" s="2">
        <v>2.5899999999999999E-2</v>
      </c>
      <c r="F59" s="2">
        <v>3.2000000000000001E-2</v>
      </c>
      <c r="G59" s="2">
        <v>5.9400000000000001E-2</v>
      </c>
      <c r="H59" s="2">
        <v>3.3300000000000003E-2</v>
      </c>
      <c r="I59" s="2">
        <v>2.3199999999999998E-2</v>
      </c>
    </row>
    <row r="60" spans="1:9" x14ac:dyDescent="0.2">
      <c r="A60" s="3" t="s">
        <v>40</v>
      </c>
      <c r="B60" s="2">
        <v>0.25790000000000002</v>
      </c>
      <c r="C60" s="2">
        <v>0.28079999999999999</v>
      </c>
      <c r="D60" s="2">
        <v>0.2747</v>
      </c>
      <c r="E60" s="2">
        <v>0.2601</v>
      </c>
      <c r="F60" s="2">
        <v>0.24010000000000001</v>
      </c>
      <c r="G60" s="2">
        <v>0.21990000000000001</v>
      </c>
      <c r="H60" s="2">
        <v>0.16800000000000001</v>
      </c>
      <c r="I60" s="2">
        <v>0.15670000000000001</v>
      </c>
    </row>
    <row r="61" spans="1:9" x14ac:dyDescent="0.2">
      <c r="A61" s="3" t="s">
        <v>42</v>
      </c>
      <c r="B61" s="2">
        <v>5.3499999999999999E-2</v>
      </c>
      <c r="C61" s="2">
        <v>5.3699999999999998E-2</v>
      </c>
      <c r="D61" s="2">
        <v>5.4399999999999997E-2</v>
      </c>
      <c r="E61" s="2">
        <v>5.3499999999999999E-2</v>
      </c>
      <c r="F61" s="2">
        <v>5.2299999999999999E-2</v>
      </c>
      <c r="G61" s="2">
        <v>5.3699999999999998E-2</v>
      </c>
      <c r="H61" s="2">
        <v>5.0200000000000002E-2</v>
      </c>
      <c r="I61" s="2">
        <v>4.9799999999999997E-2</v>
      </c>
    </row>
    <row r="62" spans="1:9" x14ac:dyDescent="0.2">
      <c r="A62" s="3" t="s">
        <v>223</v>
      </c>
      <c r="B62" s="2">
        <v>1.11E-2</v>
      </c>
      <c r="C62" s="2">
        <v>1.0800000000000001E-2</v>
      </c>
      <c r="D62" s="2">
        <v>1.12E-2</v>
      </c>
      <c r="E62" s="2">
        <v>1.0999999999999999E-2</v>
      </c>
      <c r="F62" s="2">
        <v>1.09E-2</v>
      </c>
      <c r="G62" s="2">
        <v>1.1299999999999999E-2</v>
      </c>
      <c r="H62" s="2">
        <v>0</v>
      </c>
      <c r="I62" s="2">
        <v>1.0500000000000001E-2</v>
      </c>
    </row>
    <row r="64" spans="1:9" x14ac:dyDescent="0.2">
      <c r="A64" s="4" t="s">
        <v>52</v>
      </c>
    </row>
    <row r="65" spans="1:9" x14ac:dyDescent="0.2">
      <c r="A65" s="3" t="s">
        <v>29</v>
      </c>
      <c r="B65" t="s">
        <v>185</v>
      </c>
      <c r="C65" t="s">
        <v>185</v>
      </c>
      <c r="D65" t="s">
        <v>185</v>
      </c>
      <c r="E65" t="s">
        <v>185</v>
      </c>
      <c r="F65" t="s">
        <v>185</v>
      </c>
      <c r="G65" t="s">
        <v>185</v>
      </c>
      <c r="H65" t="s">
        <v>185</v>
      </c>
      <c r="I65" t="s">
        <v>185</v>
      </c>
    </row>
    <row r="66" spans="1:9" x14ac:dyDescent="0.2">
      <c r="A66" s="3" t="s">
        <v>30</v>
      </c>
      <c r="B66" s="5" t="s">
        <v>186</v>
      </c>
      <c r="C66" s="5" t="s">
        <v>186</v>
      </c>
      <c r="D66" s="5" t="s">
        <v>186</v>
      </c>
      <c r="E66" s="5" t="s">
        <v>186</v>
      </c>
      <c r="F66" s="5" t="s">
        <v>186</v>
      </c>
      <c r="G66" s="5" t="s">
        <v>186</v>
      </c>
      <c r="H66" s="5" t="s">
        <v>186</v>
      </c>
      <c r="I66" s="5" t="s">
        <v>186</v>
      </c>
    </row>
    <row r="67" spans="1:9" x14ac:dyDescent="0.2">
      <c r="A67" s="3" t="s">
        <v>31</v>
      </c>
      <c r="B67" s="5" t="s">
        <v>189</v>
      </c>
      <c r="C67" s="5" t="s">
        <v>189</v>
      </c>
      <c r="D67" s="5" t="s">
        <v>189</v>
      </c>
      <c r="E67" s="5" t="s">
        <v>189</v>
      </c>
      <c r="F67" s="5" t="s">
        <v>189</v>
      </c>
      <c r="G67" s="5" t="s">
        <v>189</v>
      </c>
      <c r="H67" s="5" t="s">
        <v>189</v>
      </c>
      <c r="I67" s="5" t="s">
        <v>189</v>
      </c>
    </row>
    <row r="68" spans="1:9" x14ac:dyDescent="0.2">
      <c r="A68" s="3" t="s">
        <v>32</v>
      </c>
      <c r="B68" s="5" t="s">
        <v>187</v>
      </c>
      <c r="C68" s="5" t="s">
        <v>187</v>
      </c>
      <c r="D68" s="5" t="s">
        <v>187</v>
      </c>
      <c r="E68" s="5" t="s">
        <v>187</v>
      </c>
      <c r="F68" s="5" t="s">
        <v>187</v>
      </c>
      <c r="G68" s="5" t="s">
        <v>187</v>
      </c>
      <c r="H68" s="5" t="s">
        <v>187</v>
      </c>
      <c r="I68" s="5" t="s">
        <v>187</v>
      </c>
    </row>
    <row r="69" spans="1:9" x14ac:dyDescent="0.2">
      <c r="A69" s="3" t="s">
        <v>33</v>
      </c>
      <c r="B69" s="5" t="s">
        <v>237</v>
      </c>
      <c r="C69" s="5" t="s">
        <v>237</v>
      </c>
      <c r="D69" s="5" t="s">
        <v>237</v>
      </c>
      <c r="E69" s="5" t="s">
        <v>237</v>
      </c>
      <c r="F69" s="5" t="s">
        <v>237</v>
      </c>
      <c r="G69" s="5" t="s">
        <v>237</v>
      </c>
      <c r="H69" s="5" t="s">
        <v>237</v>
      </c>
      <c r="I69" s="5" t="s">
        <v>237</v>
      </c>
    </row>
    <row r="70" spans="1:9" x14ac:dyDescent="0.2">
      <c r="A70" s="3" t="s">
        <v>35</v>
      </c>
      <c r="B70" s="5" t="s">
        <v>185</v>
      </c>
      <c r="C70" s="5" t="s">
        <v>185</v>
      </c>
      <c r="D70" s="5" t="s">
        <v>185</v>
      </c>
      <c r="E70" s="5" t="s">
        <v>185</v>
      </c>
      <c r="F70" s="5" t="s">
        <v>185</v>
      </c>
      <c r="G70" s="5" t="s">
        <v>185</v>
      </c>
      <c r="H70" s="5" t="s">
        <v>185</v>
      </c>
      <c r="I70" s="5" t="s">
        <v>185</v>
      </c>
    </row>
    <row r="71" spans="1:9" x14ac:dyDescent="0.2">
      <c r="A71" s="3" t="s">
        <v>34</v>
      </c>
      <c r="B71" s="5" t="s">
        <v>188</v>
      </c>
      <c r="C71" s="5" t="s">
        <v>188</v>
      </c>
      <c r="D71" s="5" t="s">
        <v>188</v>
      </c>
      <c r="E71" s="5" t="s">
        <v>188</v>
      </c>
      <c r="F71" s="5" t="s">
        <v>188</v>
      </c>
      <c r="G71" s="5" t="s">
        <v>188</v>
      </c>
      <c r="H71" s="5" t="s">
        <v>188</v>
      </c>
      <c r="I71" s="5" t="s">
        <v>188</v>
      </c>
    </row>
    <row r="72" spans="1:9" x14ac:dyDescent="0.2">
      <c r="A72" s="3" t="s">
        <v>222</v>
      </c>
      <c r="B72" t="s">
        <v>153</v>
      </c>
      <c r="C72" t="s">
        <v>153</v>
      </c>
      <c r="D72" t="s">
        <v>153</v>
      </c>
      <c r="E72" t="s">
        <v>153</v>
      </c>
      <c r="F72" t="s">
        <v>153</v>
      </c>
      <c r="G72" t="s">
        <v>153</v>
      </c>
      <c r="H72" t="s">
        <v>153</v>
      </c>
      <c r="I72" t="s">
        <v>153</v>
      </c>
    </row>
    <row r="73" spans="1:9" x14ac:dyDescent="0.2">
      <c r="A73" s="3" t="s">
        <v>40</v>
      </c>
      <c r="B73" s="5" t="s">
        <v>238</v>
      </c>
      <c r="C73" s="5" t="s">
        <v>238</v>
      </c>
      <c r="D73" s="5" t="s">
        <v>238</v>
      </c>
      <c r="E73" s="5" t="s">
        <v>238</v>
      </c>
      <c r="F73" s="5" t="s">
        <v>238</v>
      </c>
      <c r="G73" s="5" t="s">
        <v>238</v>
      </c>
      <c r="H73" s="5" t="s">
        <v>238</v>
      </c>
      <c r="I73" s="5" t="s">
        <v>238</v>
      </c>
    </row>
    <row r="74" spans="1:9" x14ac:dyDescent="0.2">
      <c r="A74" s="3" t="s">
        <v>42</v>
      </c>
      <c r="B74" s="5" t="s">
        <v>238</v>
      </c>
      <c r="C74" s="5" t="s">
        <v>238</v>
      </c>
      <c r="D74" s="5" t="s">
        <v>238</v>
      </c>
      <c r="E74" s="5" t="s">
        <v>238</v>
      </c>
      <c r="F74" s="5" t="s">
        <v>238</v>
      </c>
      <c r="G74" s="5" t="s">
        <v>238</v>
      </c>
      <c r="H74" s="5" t="s">
        <v>238</v>
      </c>
      <c r="I74" s="5" t="s">
        <v>238</v>
      </c>
    </row>
    <row r="75" spans="1:9" x14ac:dyDescent="0.2">
      <c r="A75" s="3" t="s">
        <v>223</v>
      </c>
      <c r="B75" s="5" t="s">
        <v>237</v>
      </c>
      <c r="C75" s="5" t="s">
        <v>237</v>
      </c>
      <c r="D75" s="5" t="s">
        <v>237</v>
      </c>
      <c r="E75" s="5" t="s">
        <v>237</v>
      </c>
      <c r="F75" s="5" t="s">
        <v>237</v>
      </c>
      <c r="G75" s="5" t="s">
        <v>237</v>
      </c>
      <c r="H75" s="5" t="s">
        <v>237</v>
      </c>
      <c r="I75" s="5" t="s">
        <v>237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S6 olivine</vt:lpstr>
      <vt:lpstr>S7 plagioclase</vt:lpstr>
      <vt:lpstr>S8 pyroxene</vt:lpstr>
      <vt:lpstr>S9 spinel</vt:lpstr>
      <vt:lpstr>S10 metal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Stadermann</dc:creator>
  <cp:lastModifiedBy>Amanda Stadermann</cp:lastModifiedBy>
  <dcterms:created xsi:type="dcterms:W3CDTF">2022-02-14T18:55:52Z</dcterms:created>
  <dcterms:modified xsi:type="dcterms:W3CDTF">2023-05-09T17:30:59Z</dcterms:modified>
</cp:coreProperties>
</file>