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ab Notebooks\Goldman\Manuscripts\ABRC CHF Swine_DSP 2022\Figshae Repository for NBC Data V2\"/>
    </mc:Choice>
  </mc:AlternateContent>
  <xr:revisionPtr revIDLastSave="0" documentId="13_ncr:1_{CBE541E1-ED33-4590-A022-7943744210DF}" xr6:coauthVersionLast="47" xr6:coauthVersionMax="47" xr10:uidLastSave="{00000000-0000-0000-0000-000000000000}"/>
  <bookViews>
    <workbookView xWindow="33585" yWindow="945" windowWidth="21600" windowHeight="11385" xr2:uid="{A28ADE48-9146-4466-B2FF-E3C04299F156}"/>
  </bookViews>
  <sheets>
    <sheet name="PTPRC-CD68-ADGRE1-RETNLA-MRC1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0" i="1" l="1"/>
  <c r="C100" i="1"/>
  <c r="E99" i="1"/>
  <c r="C99" i="1"/>
  <c r="E85" i="1"/>
  <c r="C85" i="1"/>
  <c r="E84" i="1"/>
  <c r="C84" i="1"/>
  <c r="E71" i="1"/>
  <c r="C71" i="1"/>
  <c r="E70" i="1"/>
  <c r="C70" i="1"/>
  <c r="C51" i="1"/>
  <c r="C50" i="1"/>
  <c r="C35" i="1"/>
  <c r="C34" i="1"/>
  <c r="C20" i="1"/>
  <c r="C19" i="1"/>
  <c r="G51" i="1"/>
  <c r="G50" i="1"/>
  <c r="G35" i="1"/>
  <c r="G34" i="1"/>
  <c r="G20" i="1"/>
  <c r="G19" i="1"/>
  <c r="E51" i="1" l="1"/>
  <c r="E50" i="1"/>
  <c r="E35" i="1"/>
  <c r="E34" i="1"/>
  <c r="E20" i="1"/>
  <c r="E19" i="1"/>
</calcChain>
</file>

<file path=xl/sharedStrings.xml><?xml version="1.0" encoding="utf-8"?>
<sst xmlns="http://schemas.openxmlformats.org/spreadsheetml/2006/main" count="136" uniqueCount="64">
  <si>
    <t xml:space="preserve">CHF CONTROL </t>
  </si>
  <si>
    <t>ADGRE1</t>
  </si>
  <si>
    <t>CD68</t>
  </si>
  <si>
    <t>MRC1</t>
  </si>
  <si>
    <t>RETNLA</t>
  </si>
  <si>
    <t>PTPRC</t>
  </si>
  <si>
    <t>G2_MI/001/CD45_Neg_S3</t>
  </si>
  <si>
    <t>G2_MI/003/CD45_Neg_S10</t>
  </si>
  <si>
    <t>G2_MI/004/CD45_Neg_S10</t>
  </si>
  <si>
    <t>G2_MI/004/CD45_Neg_S3</t>
  </si>
  <si>
    <t>G2_MI/005/CD45_Neg_S3</t>
  </si>
  <si>
    <t>G2_MI/006/CD45_Neg_S10</t>
  </si>
  <si>
    <t>G2_MI/007/CD45_Neg_S10</t>
  </si>
  <si>
    <t>G2_MI/008/CD45_Neg_S10</t>
  </si>
  <si>
    <t>G2_MI/008/CD45_Neg_S3</t>
  </si>
  <si>
    <t>AVG</t>
  </si>
  <si>
    <t>SEM</t>
  </si>
  <si>
    <t>G2_MI-Patch/002/CD45_Pos_S11</t>
  </si>
  <si>
    <t>G2_MI-Patch/002/CD45_Neg_S11</t>
  </si>
  <si>
    <t>G2_MI-Patch/006/CD45_Pos_S11</t>
  </si>
  <si>
    <t>G2_MI-Patch/006/CD45_Neg_S11</t>
  </si>
  <si>
    <t>G2_MI-Patch/009/CD45_Pos_S11</t>
  </si>
  <si>
    <t>G2_MI-Patch/009/CD45_Pos_S4</t>
  </si>
  <si>
    <t>G2_MI-Patch/009/CD45_Neg_S11</t>
  </si>
  <si>
    <t>G2_MI-Patch/009/CD45_Neg_S4</t>
  </si>
  <si>
    <t>G2_MI-Patch/012/CD45_Pos_S11</t>
  </si>
  <si>
    <t>G2_MI-Patch/012/CD45_Neg_S11</t>
  </si>
  <si>
    <t>G2_MI-Patch/012/CD45_Neg_S4</t>
  </si>
  <si>
    <t>G2_MI-Patch/013/CD45_Pos_S4</t>
  </si>
  <si>
    <t>G2_MI-Patch/013/CD45_Neg_S4</t>
  </si>
  <si>
    <t>G2_MI-Patch/016/CD45_Pos_S4</t>
  </si>
  <si>
    <t>G2_MI-Patch/016/CD45_Neg_S4</t>
  </si>
  <si>
    <t>Average</t>
  </si>
  <si>
    <t>Comparison</t>
  </si>
  <si>
    <t>cd45 pos vs. cd45 neg</t>
  </si>
  <si>
    <t>&lt;0.001</t>
  </si>
  <si>
    <t>cd45 pos vs. CD68 CHF range</t>
  </si>
  <si>
    <t>CD68 CHF range vs. cd45 neg</t>
  </si>
  <si>
    <t>cd45 pos vs cd45 neg</t>
  </si>
  <si>
    <t>cd45 pos vs PTPRC CHF range</t>
  </si>
  <si>
    <t>PTPRC CHF range vs cd45 neg</t>
  </si>
  <si>
    <t>Verified by:</t>
  </si>
  <si>
    <t>Region</t>
  </si>
  <si>
    <t>Myocardial Infarction -Patch Treatment (Infarct Region ONLY) CD45 POSITIVE</t>
  </si>
  <si>
    <t>Myocardial Infarction -Patch Treatment (Infarct Region ONLY) CD45 NEGATIVE</t>
  </si>
  <si>
    <t>T-test - Sigma Plot</t>
  </si>
  <si>
    <t>updated 12.18.2022gg</t>
  </si>
  <si>
    <t>SIGNIFICANT</t>
  </si>
  <si>
    <t>P = &lt;0.001</t>
  </si>
  <si>
    <t xml:space="preserve">Control vs </t>
  </si>
  <si>
    <t>CD neg vs</t>
  </si>
  <si>
    <t>P &lt;0.05</t>
  </si>
  <si>
    <t>CD45 neg</t>
  </si>
  <si>
    <t>CD45 pos</t>
  </si>
  <si>
    <t>CD pos</t>
  </si>
  <si>
    <t>Median</t>
  </si>
  <si>
    <t>Kruskal-Wallis One Way Analysis of Variance on Ranks performed - Equal Variance Test (Brown-Forsythe) failed</t>
  </si>
  <si>
    <t>Statistics performed in Sigma Plot</t>
  </si>
  <si>
    <t>One Way Analysis of Variance</t>
  </si>
  <si>
    <t>updated 10.07.2023</t>
  </si>
  <si>
    <t>Kruskal-Wallis One Way Analysis of Variance on Ranks performed - Normality Test (Shapiro-Wilk) failed</t>
  </si>
  <si>
    <t xml:space="preserve"> &lt;0.001</t>
  </si>
  <si>
    <t>P&lt;0.001</t>
  </si>
  <si>
    <t xml:space="preserve">FIGURE 8 - Macrophage Abundance CD45 Positive Regions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</si>
</sst>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3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2" fillId="0" borderId="0" xfId="0" applyFont="1"/>
    <xf numFmtId="0" fontId="1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6" fillId="0" borderId="1" xfId="0" applyFont="1" applyBorder="1"/>
    <xf numFmtId="0" fontId="5" fillId="0" borderId="1" xfId="0" applyFont="1" applyBorder="1"/>
    <xf numFmtId="2" fontId="0" fillId="0" borderId="0" xfId="0" applyNumberFormat="1"/>
    <xf numFmtId="2" fontId="1" fillId="0" borderId="0" xfId="0" applyNumberFormat="1" applyFont="1"/>
    <xf numFmtId="0" fontId="3" fillId="0" borderId="0" xfId="0" applyFont="1"/>
    <xf numFmtId="0" fontId="1" fillId="0" borderId="2" xfId="0" applyFont="1" applyBorder="1"/>
    <xf numFmtId="2" fontId="1" fillId="0" borderId="2" xfId="0" applyNumberFormat="1" applyFont="1" applyBorder="1"/>
    <xf numFmtId="0" fontId="1" fillId="3" borderId="0" xfId="0" applyFont="1" applyFill="1"/>
    <xf numFmtId="0" fontId="1" fillId="0" borderId="1" xfId="0" applyFont="1" applyBorder="1"/>
    <xf numFmtId="0" fontId="0" fillId="3" borderId="0" xfId="0" applyFill="1"/>
    <xf numFmtId="164" fontId="1" fillId="0" borderId="0" xfId="0" applyNumberFormat="1" applyFont="1"/>
    <xf numFmtId="0" fontId="7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245968</xdr:colOff>
      <xdr:row>3</xdr:row>
      <xdr:rowOff>352425</xdr:rowOff>
    </xdr:from>
    <xdr:to>
      <xdr:col>20</xdr:col>
      <xdr:colOff>108409</xdr:colOff>
      <xdr:row>12</xdr:row>
      <xdr:rowOff>123825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8057B8D-EA98-273F-9879-81B0B6FB81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90368" y="990600"/>
          <a:ext cx="2300841" cy="1714500"/>
        </a:xfrm>
        <a:prstGeom prst="rect">
          <a:avLst/>
        </a:prstGeom>
      </xdr:spPr>
    </xdr:pic>
    <xdr:clientData/>
  </xdr:twoCellAnchor>
  <xdr:twoCellAnchor editAs="oneCell">
    <xdr:from>
      <xdr:col>21</xdr:col>
      <xdr:colOff>84062</xdr:colOff>
      <xdr:row>3</xdr:row>
      <xdr:rowOff>285750</xdr:rowOff>
    </xdr:from>
    <xdr:to>
      <xdr:col>24</xdr:col>
      <xdr:colOff>586781</xdr:colOff>
      <xdr:row>12</xdr:row>
      <xdr:rowOff>146685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1892234-C0AA-D5F3-240E-A5EE42E208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476462" y="923925"/>
          <a:ext cx="2331519" cy="1737360"/>
        </a:xfrm>
        <a:prstGeom prst="rect">
          <a:avLst/>
        </a:prstGeom>
      </xdr:spPr>
    </xdr:pic>
    <xdr:clientData/>
  </xdr:twoCellAnchor>
  <xdr:twoCellAnchor editAs="oneCell">
    <xdr:from>
      <xdr:col>25</xdr:col>
      <xdr:colOff>190500</xdr:colOff>
      <xdr:row>4</xdr:row>
      <xdr:rowOff>47625</xdr:rowOff>
    </xdr:from>
    <xdr:to>
      <xdr:col>28</xdr:col>
      <xdr:colOff>462696</xdr:colOff>
      <xdr:row>12</xdr:row>
      <xdr:rowOff>114300</xdr:rowOff>
    </xdr:to>
    <xdr:pic>
      <xdr:nvPicPr>
        <xdr:cNvPr id="5" name="Picture 4" descr="A graph of different types of patches&#10;&#10;Description automatically generated with medium confidence">
          <a:extLst>
            <a:ext uri="{FF2B5EF4-FFF2-40B4-BE49-F238E27FC236}">
              <a16:creationId xmlns:a16="http://schemas.microsoft.com/office/drawing/2014/main" id="{52CDCACF-F520-5882-7DFC-AA0E109879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54900" y="895350"/>
          <a:ext cx="2100996" cy="1657350"/>
        </a:xfrm>
        <a:prstGeom prst="rect">
          <a:avLst/>
        </a:prstGeom>
      </xdr:spPr>
    </xdr:pic>
    <xdr:clientData/>
  </xdr:twoCellAnchor>
  <xdr:twoCellAnchor editAs="oneCell">
    <xdr:from>
      <xdr:col>16</xdr:col>
      <xdr:colOff>114301</xdr:colOff>
      <xdr:row>57</xdr:row>
      <xdr:rowOff>9525</xdr:rowOff>
    </xdr:from>
    <xdr:to>
      <xdr:col>19</xdr:col>
      <xdr:colOff>431326</xdr:colOff>
      <xdr:row>65</xdr:row>
      <xdr:rowOff>131445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84D7305-E260-4A6D-AB6C-FCD1D46D4E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4763751" y="1333500"/>
          <a:ext cx="2145825" cy="1645920"/>
        </a:xfrm>
        <a:prstGeom prst="rect">
          <a:avLst/>
        </a:prstGeom>
      </xdr:spPr>
    </xdr:pic>
    <xdr:clientData/>
  </xdr:twoCellAnchor>
  <xdr:twoCellAnchor editAs="oneCell">
    <xdr:from>
      <xdr:col>20</xdr:col>
      <xdr:colOff>190519</xdr:colOff>
      <xdr:row>56</xdr:row>
      <xdr:rowOff>114300</xdr:rowOff>
    </xdr:from>
    <xdr:to>
      <xdr:col>23</xdr:col>
      <xdr:colOff>570526</xdr:colOff>
      <xdr:row>65</xdr:row>
      <xdr:rowOff>45720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8295B5A9-753F-46E5-9179-AC2665B245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7278369" y="1238250"/>
          <a:ext cx="2208807" cy="16459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09015-2B1D-4D3E-9FEF-BB40403AEAF9}">
  <dimension ref="A1:AJ115"/>
  <sheetViews>
    <sheetView tabSelected="1" zoomScale="50" zoomScaleNormal="50" workbookViewId="0">
      <selection activeCell="B2" sqref="B2"/>
    </sheetView>
  </sheetViews>
  <sheetFormatPr defaultRowHeight="15" x14ac:dyDescent="0.25"/>
  <cols>
    <col min="2" max="2" width="80" customWidth="1"/>
  </cols>
  <sheetData>
    <row r="1" spans="2:34" ht="15.75" x14ac:dyDescent="0.25">
      <c r="B1" s="7"/>
      <c r="C1" s="7"/>
      <c r="D1" s="7"/>
      <c r="E1" s="7"/>
      <c r="F1" s="7"/>
      <c r="G1" s="7"/>
      <c r="H1" s="7"/>
      <c r="I1" s="7"/>
      <c r="J1" s="7"/>
      <c r="AB1" s="8"/>
      <c r="AC1" s="8"/>
      <c r="AD1" s="8"/>
      <c r="AE1" s="8"/>
      <c r="AF1" s="8"/>
      <c r="AG1" s="8"/>
      <c r="AH1" s="8"/>
    </row>
    <row r="2" spans="2:34" ht="18.75" thickBot="1" x14ac:dyDescent="0.3">
      <c r="B2" s="9" t="s">
        <v>63</v>
      </c>
      <c r="C2" s="9"/>
      <c r="D2" s="10" t="s">
        <v>41</v>
      </c>
      <c r="E2" s="11"/>
      <c r="F2" s="1"/>
      <c r="G2" s="1"/>
      <c r="I2" s="22" t="s">
        <v>59</v>
      </c>
      <c r="AB2" s="8"/>
      <c r="AC2" s="8"/>
      <c r="AD2" s="8"/>
      <c r="AE2" s="8"/>
      <c r="AF2" s="8"/>
      <c r="AG2" s="8"/>
      <c r="AH2" s="8"/>
    </row>
    <row r="3" spans="2:34" ht="15.75" x14ac:dyDescent="0.25">
      <c r="B3" s="7"/>
      <c r="C3" s="7"/>
      <c r="D3" s="7"/>
      <c r="E3" s="7"/>
      <c r="F3" s="7"/>
      <c r="G3" s="7"/>
      <c r="H3" s="7"/>
      <c r="I3" s="7"/>
      <c r="J3" s="7"/>
      <c r="AB3" s="8"/>
      <c r="AC3" s="8"/>
      <c r="AD3" s="8"/>
      <c r="AE3" s="8"/>
      <c r="AF3" s="8"/>
      <c r="AG3" s="8"/>
      <c r="AH3" s="8"/>
    </row>
    <row r="4" spans="2:34" ht="16.5" customHeight="1" x14ac:dyDescent="0.7">
      <c r="B4" s="5"/>
    </row>
    <row r="5" spans="2:34" ht="18.75" x14ac:dyDescent="0.3">
      <c r="B5" s="14" t="s">
        <v>42</v>
      </c>
    </row>
    <row r="6" spans="2:34" ht="15.75" thickBot="1" x14ac:dyDescent="0.3">
      <c r="C6" s="12"/>
      <c r="D6" s="12"/>
      <c r="E6" s="12"/>
      <c r="F6" s="12"/>
      <c r="G6" s="12"/>
    </row>
    <row r="7" spans="2:34" s="2" customFormat="1" ht="15.75" thickBot="1" x14ac:dyDescent="0.3">
      <c r="B7" s="15" t="s">
        <v>0</v>
      </c>
      <c r="C7" s="16" t="s">
        <v>5</v>
      </c>
      <c r="D7" s="16"/>
      <c r="E7" s="16" t="s">
        <v>2</v>
      </c>
      <c r="F7" s="16"/>
      <c r="G7" s="16" t="s">
        <v>1</v>
      </c>
    </row>
    <row r="8" spans="2:34" x14ac:dyDescent="0.25">
      <c r="C8" s="12"/>
      <c r="D8" s="12"/>
      <c r="E8" s="12"/>
      <c r="F8" s="12"/>
      <c r="G8" s="12"/>
    </row>
    <row r="9" spans="2:34" x14ac:dyDescent="0.25">
      <c r="B9" t="s">
        <v>6</v>
      </c>
      <c r="C9" s="12">
        <v>22.30657375881</v>
      </c>
      <c r="D9" s="12"/>
      <c r="E9" s="12">
        <v>23.6792859901214</v>
      </c>
      <c r="F9" s="12"/>
      <c r="G9" s="12">
        <v>31.572381320161799</v>
      </c>
    </row>
    <row r="10" spans="2:34" x14ac:dyDescent="0.25">
      <c r="B10" t="s">
        <v>7</v>
      </c>
      <c r="C10" s="12">
        <v>29.104139135015402</v>
      </c>
      <c r="D10" s="12"/>
      <c r="E10" s="12">
        <v>30.721035753627401</v>
      </c>
      <c r="F10" s="12"/>
      <c r="G10" s="12">
        <v>35.5717256094633</v>
      </c>
    </row>
    <row r="11" spans="2:34" x14ac:dyDescent="0.25">
      <c r="B11" t="s">
        <v>8</v>
      </c>
      <c r="C11" s="12">
        <v>10.872235883770101</v>
      </c>
      <c r="D11" s="12"/>
      <c r="E11" s="12">
        <v>17.3955774140322</v>
      </c>
      <c r="F11" s="12"/>
      <c r="G11" s="12">
        <v>23.1941032187096</v>
      </c>
    </row>
    <row r="12" spans="2:34" x14ac:dyDescent="0.25">
      <c r="B12" t="s">
        <v>9</v>
      </c>
      <c r="C12" s="12">
        <v>40.802861728502002</v>
      </c>
      <c r="D12" s="12"/>
      <c r="E12" s="12">
        <v>31.5294840629333</v>
      </c>
      <c r="F12" s="12"/>
      <c r="G12" s="12">
        <v>38.0208484288314</v>
      </c>
    </row>
    <row r="13" spans="2:34" x14ac:dyDescent="0.25">
      <c r="B13" t="s">
        <v>10</v>
      </c>
      <c r="C13" s="12">
        <v>22.701228525312001</v>
      </c>
      <c r="D13" s="12"/>
      <c r="E13" s="12">
        <v>33.211056546289797</v>
      </c>
      <c r="F13" s="12"/>
      <c r="G13" s="12">
        <v>37.414987754680901</v>
      </c>
    </row>
    <row r="14" spans="2:34" x14ac:dyDescent="0.25">
      <c r="B14" t="s">
        <v>11</v>
      </c>
      <c r="C14" s="12">
        <v>28.376535656640002</v>
      </c>
      <c r="D14" s="12"/>
      <c r="E14" s="12">
        <v>31.5294840629333</v>
      </c>
      <c r="F14" s="12"/>
      <c r="G14" s="12">
        <v>35.733415271324503</v>
      </c>
    </row>
    <row r="15" spans="2:34" x14ac:dyDescent="0.25">
      <c r="B15" t="s">
        <v>12</v>
      </c>
      <c r="C15" s="12">
        <v>25.690690717945699</v>
      </c>
      <c r="D15" s="12"/>
      <c r="E15" s="12">
        <v>25.690690717945699</v>
      </c>
      <c r="F15" s="12"/>
      <c r="G15" s="12">
        <v>35.032760069925899</v>
      </c>
    </row>
    <row r="16" spans="2:34" ht="15.75" x14ac:dyDescent="0.25">
      <c r="B16" t="s">
        <v>13</v>
      </c>
      <c r="C16" s="12">
        <v>15.4556294426144</v>
      </c>
      <c r="D16" s="12"/>
      <c r="E16" s="12">
        <v>35.857060306865399</v>
      </c>
      <c r="F16" s="12"/>
      <c r="G16" s="12">
        <v>29.056583352114998</v>
      </c>
      <c r="R16" s="21" t="s">
        <v>57</v>
      </c>
      <c r="S16" s="2"/>
      <c r="T16" s="2"/>
      <c r="V16" s="2"/>
      <c r="W16" s="2" t="s">
        <v>58</v>
      </c>
      <c r="X16" s="2"/>
      <c r="Y16" s="2"/>
      <c r="Z16" s="2"/>
      <c r="AA16" s="2"/>
      <c r="AB16" s="2"/>
      <c r="AC16" s="2"/>
      <c r="AD16" s="2"/>
      <c r="AE16" s="2"/>
      <c r="AF16" s="2"/>
    </row>
    <row r="17" spans="2:32" x14ac:dyDescent="0.25">
      <c r="B17" t="s">
        <v>14</v>
      </c>
      <c r="C17" s="12">
        <v>45.192260490204497</v>
      </c>
      <c r="D17" s="12"/>
      <c r="E17" s="12">
        <v>35.733415271324503</v>
      </c>
      <c r="F17" s="12"/>
      <c r="G17" s="12">
        <v>52.549140104888899</v>
      </c>
    </row>
    <row r="18" spans="2:32" x14ac:dyDescent="0.25">
      <c r="C18" s="12"/>
      <c r="D18" s="12"/>
      <c r="E18" s="12"/>
      <c r="F18" s="12"/>
      <c r="G18" s="12"/>
      <c r="U18" s="2"/>
      <c r="X18" s="2"/>
      <c r="Y18" s="3" t="s">
        <v>47</v>
      </c>
      <c r="Z18" s="4"/>
      <c r="AA18" s="3" t="s">
        <v>48</v>
      </c>
    </row>
    <row r="19" spans="2:32" x14ac:dyDescent="0.25">
      <c r="B19" s="6" t="s">
        <v>15</v>
      </c>
      <c r="C19" s="13">
        <f>AVERAGE(C9:C17)</f>
        <v>26.722461704312678</v>
      </c>
      <c r="D19" s="13"/>
      <c r="E19" s="13">
        <f t="shared" ref="E19" si="0">AVERAGE(E9:E17)</f>
        <v>29.483010014008112</v>
      </c>
      <c r="F19" s="13"/>
      <c r="G19" s="13">
        <f>AVERAGE(G9:G17)</f>
        <v>35.34954945890015</v>
      </c>
      <c r="S19" s="2" t="s">
        <v>49</v>
      </c>
      <c r="T19" s="2"/>
      <c r="U19" s="2" t="s">
        <v>49</v>
      </c>
      <c r="W19" s="2" t="s">
        <v>50</v>
      </c>
      <c r="Y19" s="17" t="s">
        <v>47</v>
      </c>
      <c r="Z19" s="19"/>
      <c r="AA19" s="17" t="s">
        <v>51</v>
      </c>
    </row>
    <row r="20" spans="2:32" ht="15.75" thickBot="1" x14ac:dyDescent="0.3">
      <c r="B20" s="6" t="s">
        <v>16</v>
      </c>
      <c r="C20" s="13">
        <f t="shared" ref="C20" si="1">STDEV(C9:C17)/SQRT(COUNT(C9:C17))</f>
        <v>3.6566256109573989</v>
      </c>
      <c r="D20" s="13"/>
      <c r="E20" s="13">
        <f t="shared" ref="E20" si="2">STDEV(E9:E17)/SQRT(COUNT(E9:E17))</f>
        <v>2.0333133838123683</v>
      </c>
      <c r="F20" s="13"/>
      <c r="G20" s="13">
        <f>STDEV(G9:G17)/SQRT(COUNT(G9:G17))</f>
        <v>2.6592296229840406</v>
      </c>
      <c r="S20" s="18" t="s">
        <v>52</v>
      </c>
      <c r="T20" s="18"/>
      <c r="U20" s="18" t="s">
        <v>53</v>
      </c>
      <c r="V20" s="18"/>
      <c r="W20" s="18" t="s">
        <v>54</v>
      </c>
    </row>
    <row r="21" spans="2:32" x14ac:dyDescent="0.25">
      <c r="B21" s="6" t="s">
        <v>55</v>
      </c>
      <c r="C21" s="13">
        <v>25.69</v>
      </c>
      <c r="D21" s="13"/>
      <c r="E21" s="13">
        <v>31.53</v>
      </c>
      <c r="F21" s="13"/>
      <c r="G21" s="13">
        <v>35.57</v>
      </c>
      <c r="S21" s="2"/>
      <c r="T21" s="2"/>
      <c r="U21" s="2"/>
      <c r="V21" s="2"/>
      <c r="W21" s="2"/>
    </row>
    <row r="22" spans="2:32" x14ac:dyDescent="0.25">
      <c r="C22" s="12"/>
      <c r="D22" s="12"/>
      <c r="E22" s="12"/>
      <c r="F22" s="12"/>
      <c r="G22" s="12"/>
      <c r="S22" s="2"/>
      <c r="T22" s="2"/>
      <c r="U22" s="2"/>
      <c r="V22" s="2"/>
      <c r="W22" s="2"/>
      <c r="Z22" s="2"/>
    </row>
    <row r="23" spans="2:32" ht="15.75" thickBot="1" x14ac:dyDescent="0.3">
      <c r="C23" s="12"/>
      <c r="D23" s="12"/>
      <c r="E23" s="12"/>
      <c r="F23" s="12"/>
      <c r="G23" s="12"/>
      <c r="R23" s="2" t="s">
        <v>5</v>
      </c>
      <c r="S23">
        <v>1</v>
      </c>
      <c r="U23" s="17">
        <v>8.9999999999999993E-3</v>
      </c>
      <c r="V23" s="2"/>
      <c r="W23" s="3" t="s">
        <v>35</v>
      </c>
      <c r="Z23" s="2" t="s">
        <v>56</v>
      </c>
    </row>
    <row r="24" spans="2:32" ht="15.75" thickBot="1" x14ac:dyDescent="0.3">
      <c r="B24" s="15" t="s">
        <v>43</v>
      </c>
      <c r="C24" s="16" t="s">
        <v>5</v>
      </c>
      <c r="D24" s="16"/>
      <c r="E24" s="16" t="s">
        <v>2</v>
      </c>
      <c r="F24" s="16"/>
      <c r="G24" s="16" t="s">
        <v>1</v>
      </c>
      <c r="R24" s="2" t="s">
        <v>2</v>
      </c>
      <c r="S24">
        <v>0.77700000000000002</v>
      </c>
      <c r="T24" s="2"/>
      <c r="U24" s="17">
        <v>2E-3</v>
      </c>
      <c r="V24" s="2"/>
      <c r="W24" s="3" t="s">
        <v>35</v>
      </c>
      <c r="X24" s="2"/>
      <c r="Y24" s="2"/>
      <c r="Z24" s="2"/>
      <c r="AA24" s="2"/>
      <c r="AB24" s="2"/>
      <c r="AC24" s="2"/>
      <c r="AD24" s="2"/>
      <c r="AE24" s="2"/>
      <c r="AF24" s="2"/>
    </row>
    <row r="25" spans="2:32" x14ac:dyDescent="0.25">
      <c r="B25" s="2"/>
      <c r="C25" s="13"/>
      <c r="D25" s="13"/>
      <c r="E25" s="13"/>
      <c r="F25" s="13"/>
      <c r="G25" s="13"/>
      <c r="R25" s="2" t="s">
        <v>1</v>
      </c>
      <c r="S25">
        <v>0.92300000000000004</v>
      </c>
      <c r="T25" s="2"/>
      <c r="U25" s="3" t="s">
        <v>35</v>
      </c>
      <c r="W25" s="3" t="s">
        <v>35</v>
      </c>
      <c r="X25" s="2"/>
      <c r="Y25" s="2"/>
      <c r="Z25" s="2"/>
      <c r="AA25" s="2"/>
      <c r="AB25" s="2"/>
      <c r="AC25" s="2"/>
      <c r="AD25" s="2"/>
      <c r="AE25" s="2"/>
      <c r="AF25" s="2"/>
    </row>
    <row r="26" spans="2:32" x14ac:dyDescent="0.25">
      <c r="B26" t="s">
        <v>17</v>
      </c>
      <c r="C26" s="12">
        <v>77.772727355235602</v>
      </c>
      <c r="D26" s="12"/>
      <c r="E26" s="12">
        <v>42.039312083911099</v>
      </c>
      <c r="F26" s="12"/>
      <c r="G26" s="12">
        <v>37.835380875520002</v>
      </c>
      <c r="R26" s="2"/>
      <c r="S26" s="2"/>
      <c r="T26" s="2"/>
      <c r="U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2:32" x14ac:dyDescent="0.25">
      <c r="B27" t="s">
        <v>19</v>
      </c>
      <c r="C27" s="12">
        <v>70.065520139851898</v>
      </c>
      <c r="D27" s="12"/>
      <c r="E27" s="12">
        <v>51.381381435891399</v>
      </c>
      <c r="F27" s="12"/>
      <c r="G27" s="12">
        <v>74.736554815841998</v>
      </c>
      <c r="R27" s="2"/>
      <c r="S27" s="2"/>
      <c r="T27" s="2"/>
      <c r="V27" s="2"/>
      <c r="X27" s="2"/>
      <c r="Y27" s="2"/>
      <c r="Z27" s="2"/>
      <c r="AA27" s="2"/>
      <c r="AB27" s="2"/>
      <c r="AC27" s="2"/>
      <c r="AD27" s="2"/>
      <c r="AE27" s="2"/>
      <c r="AF27" s="2"/>
    </row>
    <row r="28" spans="2:32" x14ac:dyDescent="0.25">
      <c r="B28" t="s">
        <v>21</v>
      </c>
      <c r="C28" s="12">
        <v>81.075816161828598</v>
      </c>
      <c r="D28" s="12"/>
      <c r="E28" s="12">
        <v>51.047736101892099</v>
      </c>
      <c r="F28" s="12"/>
      <c r="G28" s="12">
        <v>84.078624167822298</v>
      </c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2:32" x14ac:dyDescent="0.25">
      <c r="B29" t="s">
        <v>22</v>
      </c>
      <c r="C29" s="12">
        <v>63.058968125866699</v>
      </c>
      <c r="D29" s="12"/>
      <c r="E29" s="12">
        <v>63.058968125866699</v>
      </c>
      <c r="F29" s="12"/>
      <c r="G29" s="12">
        <v>56.753071313280003</v>
      </c>
      <c r="R29" s="2"/>
      <c r="S29" s="2"/>
      <c r="T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</row>
    <row r="30" spans="2:32" x14ac:dyDescent="0.25">
      <c r="B30" t="s">
        <v>25</v>
      </c>
      <c r="C30" s="12">
        <v>73.568796146844505</v>
      </c>
      <c r="D30" s="12"/>
      <c r="E30" s="12">
        <v>84.078624167822298</v>
      </c>
      <c r="F30" s="12"/>
      <c r="G30" s="12">
        <v>63.058968125866699</v>
      </c>
      <c r="R30" s="2"/>
      <c r="S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</row>
    <row r="31" spans="2:32" x14ac:dyDescent="0.25">
      <c r="B31" t="s">
        <v>28</v>
      </c>
      <c r="C31" s="12">
        <v>78.073008155834998</v>
      </c>
      <c r="D31" s="12"/>
      <c r="E31" s="12">
        <v>33.030888065930199</v>
      </c>
      <c r="F31" s="12"/>
      <c r="G31" s="12">
        <v>57.053352113879399</v>
      </c>
      <c r="R31" s="2"/>
      <c r="S31" s="2"/>
      <c r="U31" s="2"/>
      <c r="V31" s="2"/>
      <c r="W31" s="2"/>
    </row>
    <row r="32" spans="2:32" x14ac:dyDescent="0.25">
      <c r="B32" t="s">
        <v>30</v>
      </c>
      <c r="C32" s="12">
        <v>63.058968125866699</v>
      </c>
      <c r="D32" s="12"/>
      <c r="E32" s="12">
        <v>37.835380875520002</v>
      </c>
      <c r="F32" s="12"/>
      <c r="G32" s="12">
        <v>54.651105709084497</v>
      </c>
      <c r="R32" s="2"/>
      <c r="X32" s="2"/>
      <c r="Y32" s="2"/>
      <c r="Z32" s="2"/>
      <c r="AA32" s="2"/>
      <c r="AB32" s="2"/>
      <c r="AC32" s="2"/>
      <c r="AD32" s="2"/>
      <c r="AE32" s="2"/>
      <c r="AF32" s="2"/>
    </row>
    <row r="33" spans="2:32" x14ac:dyDescent="0.25">
      <c r="C33" s="12"/>
      <c r="D33" s="12"/>
      <c r="E33" s="12"/>
      <c r="F33" s="12"/>
      <c r="G33" s="12"/>
      <c r="R33" s="2"/>
      <c r="S33" s="2"/>
      <c r="U33" s="20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2:32" x14ac:dyDescent="0.25">
      <c r="B34" s="6" t="s">
        <v>32</v>
      </c>
      <c r="C34" s="13">
        <f t="shared" ref="C34" si="3">AVERAGE(C26:C32)</f>
        <v>72.381972030189857</v>
      </c>
      <c r="D34" s="13"/>
      <c r="E34" s="13">
        <f t="shared" ref="E34" si="4">AVERAGE(E26:E32)</f>
        <v>51.781755836690543</v>
      </c>
      <c r="F34" s="13"/>
      <c r="G34" s="13">
        <f>AVERAGE(G26:G32)</f>
        <v>61.166722445899268</v>
      </c>
      <c r="R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2:32" x14ac:dyDescent="0.25">
      <c r="B35" s="6" t="s">
        <v>16</v>
      </c>
      <c r="C35" s="13">
        <f t="shared" ref="C35" si="5">STDEV(C26:C32)/SQRT(COUNT(C26:C32))</f>
        <v>2.7500751738093649</v>
      </c>
      <c r="D35" s="13"/>
      <c r="E35" s="13">
        <f t="shared" ref="E35" si="6">STDEV(E26:E32)/SQRT(COUNT(E26:E32))</f>
        <v>6.5682750011951656</v>
      </c>
      <c r="F35" s="13"/>
      <c r="G35" s="13">
        <f>STDEV(G26:G32)/SQRT(COUNT(G26:G32))</f>
        <v>5.6397422212289969</v>
      </c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</row>
    <row r="36" spans="2:32" x14ac:dyDescent="0.25">
      <c r="B36" s="6"/>
      <c r="C36" s="13">
        <v>73.569999999999993</v>
      </c>
      <c r="D36" s="13"/>
      <c r="E36" s="13">
        <v>51.05</v>
      </c>
      <c r="F36" s="13"/>
      <c r="G36" s="13">
        <v>57.05</v>
      </c>
      <c r="S36" s="2"/>
      <c r="T36" s="2"/>
      <c r="U36" s="2"/>
      <c r="V36" s="2"/>
      <c r="W36" s="2"/>
    </row>
    <row r="37" spans="2:32" x14ac:dyDescent="0.25">
      <c r="B37" s="6"/>
      <c r="C37" s="13"/>
      <c r="D37" s="13"/>
      <c r="E37" s="13"/>
      <c r="F37" s="13"/>
      <c r="G37" s="13"/>
      <c r="U37" s="2"/>
      <c r="V37" s="2"/>
      <c r="W37" s="2"/>
    </row>
    <row r="38" spans="2:32" ht="15.75" thickBot="1" x14ac:dyDescent="0.3">
      <c r="C38" s="12"/>
      <c r="D38" s="12"/>
      <c r="E38" s="12"/>
      <c r="F38" s="12"/>
      <c r="G38" s="12"/>
      <c r="X38" s="2"/>
      <c r="Y38" s="2"/>
      <c r="Z38" s="2"/>
      <c r="AA38" s="2"/>
      <c r="AB38" s="2"/>
      <c r="AC38" s="2"/>
      <c r="AD38" s="2"/>
      <c r="AE38" s="2"/>
      <c r="AF38" s="2"/>
    </row>
    <row r="39" spans="2:32" ht="15.75" thickBot="1" x14ac:dyDescent="0.3">
      <c r="B39" s="15" t="s">
        <v>44</v>
      </c>
      <c r="C39" s="16" t="s">
        <v>5</v>
      </c>
      <c r="D39" s="16"/>
      <c r="E39" s="16" t="s">
        <v>2</v>
      </c>
      <c r="F39" s="16"/>
      <c r="G39" s="16" t="s">
        <v>1</v>
      </c>
    </row>
    <row r="40" spans="2:32" x14ac:dyDescent="0.25">
      <c r="B40" s="2"/>
      <c r="C40" s="13"/>
      <c r="D40" s="13"/>
      <c r="E40" s="13"/>
      <c r="F40" s="13"/>
      <c r="G40" s="13"/>
    </row>
    <row r="41" spans="2:32" x14ac:dyDescent="0.25">
      <c r="B41" t="s">
        <v>18</v>
      </c>
      <c r="C41" s="12">
        <v>16.5154440329651</v>
      </c>
      <c r="D41" s="12"/>
      <c r="E41" s="12">
        <v>16.5154440329651</v>
      </c>
      <c r="F41" s="12"/>
      <c r="G41" s="12">
        <v>36.033696071923799</v>
      </c>
    </row>
    <row r="42" spans="2:32" x14ac:dyDescent="0.25">
      <c r="B42" t="s">
        <v>20</v>
      </c>
      <c r="C42" s="12">
        <v>25.148517050196801</v>
      </c>
      <c r="D42" s="12"/>
      <c r="E42" s="12">
        <v>27.400623054692101</v>
      </c>
      <c r="F42" s="12"/>
      <c r="G42" s="12">
        <v>38.661153077168301</v>
      </c>
    </row>
    <row r="43" spans="2:32" x14ac:dyDescent="0.25">
      <c r="B43" t="s">
        <v>23</v>
      </c>
      <c r="C43" s="12">
        <v>17.516380034962999</v>
      </c>
      <c r="D43" s="12"/>
      <c r="E43" s="12">
        <v>17.516380034962999</v>
      </c>
      <c r="F43" s="12"/>
      <c r="G43" s="12">
        <v>32.405303064681497</v>
      </c>
    </row>
    <row r="44" spans="2:32" x14ac:dyDescent="0.25">
      <c r="B44" t="s">
        <v>24</v>
      </c>
      <c r="C44" s="12">
        <v>24.338549101211701</v>
      </c>
      <c r="D44" s="12"/>
      <c r="E44" s="12">
        <v>28.763739846886601</v>
      </c>
      <c r="F44" s="12"/>
      <c r="G44" s="12">
        <v>35.401525965398797</v>
      </c>
    </row>
    <row r="45" spans="2:32" x14ac:dyDescent="0.25">
      <c r="B45" t="s">
        <v>26</v>
      </c>
      <c r="C45" s="12">
        <v>23.0215280459513</v>
      </c>
      <c r="D45" s="12"/>
      <c r="E45" s="12">
        <v>41.038376081913199</v>
      </c>
      <c r="F45" s="12"/>
      <c r="G45" s="12">
        <v>43.040248085908999</v>
      </c>
    </row>
    <row r="46" spans="2:32" x14ac:dyDescent="0.25">
      <c r="B46" t="s">
        <v>27</v>
      </c>
      <c r="C46" s="12">
        <v>21.828104351261501</v>
      </c>
      <c r="D46" s="12"/>
      <c r="E46" s="12">
        <v>23.849225124526502</v>
      </c>
      <c r="F46" s="12"/>
      <c r="G46" s="12">
        <v>39.2097430013402</v>
      </c>
    </row>
    <row r="47" spans="2:32" x14ac:dyDescent="0.25">
      <c r="B47" t="s">
        <v>29</v>
      </c>
      <c r="C47" s="12">
        <v>22.125953728374299</v>
      </c>
      <c r="D47" s="12"/>
      <c r="E47" s="12">
        <v>29.316888690095901</v>
      </c>
      <c r="F47" s="12"/>
      <c r="G47" s="12">
        <v>43.698758613539198</v>
      </c>
    </row>
    <row r="48" spans="2:32" x14ac:dyDescent="0.25">
      <c r="B48" t="s">
        <v>31</v>
      </c>
      <c r="C48" s="12">
        <v>22.3333845445778</v>
      </c>
      <c r="D48" s="12"/>
      <c r="E48" s="12">
        <v>22.3333845445778</v>
      </c>
      <c r="F48" s="12"/>
      <c r="G48" s="12">
        <v>28.902027057688901</v>
      </c>
    </row>
    <row r="49" spans="1:36" x14ac:dyDescent="0.25">
      <c r="C49" s="12"/>
      <c r="D49" s="12"/>
      <c r="E49" s="12"/>
      <c r="F49" s="12"/>
      <c r="G49" s="12"/>
    </row>
    <row r="50" spans="1:36" x14ac:dyDescent="0.25">
      <c r="B50" s="6" t="s">
        <v>32</v>
      </c>
      <c r="C50" s="13">
        <f>AVERAGE(C41:C48)</f>
        <v>21.603482611187687</v>
      </c>
      <c r="D50" s="13"/>
      <c r="E50" s="13">
        <f>AVERAGE(E41:E48)</f>
        <v>25.841757676327525</v>
      </c>
      <c r="F50" s="13"/>
      <c r="G50" s="13">
        <f>AVERAGE(G41:G48)</f>
        <v>37.169056867206216</v>
      </c>
    </row>
    <row r="51" spans="1:36" x14ac:dyDescent="0.25">
      <c r="B51" s="6" t="s">
        <v>16</v>
      </c>
      <c r="C51" s="13">
        <f t="shared" ref="C51" si="7">STDEV(C41:C48)/SQRT(COUNT(C41:C48))</f>
        <v>1.0815617230463694</v>
      </c>
      <c r="D51" s="13"/>
      <c r="E51" s="13">
        <f t="shared" ref="E51" si="8">STDEV(E41:E48)/SQRT(COUNT(E41:E48))</f>
        <v>2.7598935494742021</v>
      </c>
      <c r="F51" s="13"/>
      <c r="G51" s="13">
        <f>STDEV(G41:G48)/SQRT(COUNT(G41:G48))</f>
        <v>1.7876010661103152</v>
      </c>
      <c r="S51" s="2"/>
      <c r="T51" s="2"/>
      <c r="U51" s="2"/>
      <c r="V51" s="2"/>
      <c r="W51" s="2"/>
    </row>
    <row r="52" spans="1:36" x14ac:dyDescent="0.25">
      <c r="B52" s="6" t="s">
        <v>55</v>
      </c>
      <c r="C52" s="13">
        <v>22.23</v>
      </c>
      <c r="D52" s="13"/>
      <c r="E52" s="13">
        <v>25.63</v>
      </c>
      <c r="F52" s="13"/>
      <c r="G52" s="13">
        <v>37.35</v>
      </c>
    </row>
    <row r="55" spans="1:36" ht="46.5" x14ac:dyDescent="0.7">
      <c r="B55" s="5"/>
    </row>
    <row r="56" spans="1:36" ht="18.75" x14ac:dyDescent="0.3">
      <c r="B56" s="14" t="s">
        <v>42</v>
      </c>
    </row>
    <row r="57" spans="1:36" ht="15.75" thickBot="1" x14ac:dyDescent="0.3">
      <c r="C57" s="12"/>
      <c r="D57" s="12"/>
      <c r="E57" s="12"/>
      <c r="F57" s="12"/>
      <c r="G57" s="12"/>
    </row>
    <row r="58" spans="1:36" ht="15.75" thickBot="1" x14ac:dyDescent="0.3">
      <c r="A58" s="2"/>
      <c r="B58" s="15" t="s">
        <v>0</v>
      </c>
      <c r="C58" s="16" t="s">
        <v>4</v>
      </c>
      <c r="D58" s="16"/>
      <c r="E58" s="16" t="s">
        <v>3</v>
      </c>
      <c r="F58" s="13"/>
      <c r="G58" s="13"/>
      <c r="H58" s="2"/>
      <c r="I58" s="2"/>
      <c r="J58" s="2"/>
      <c r="K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</row>
    <row r="59" spans="1:36" x14ac:dyDescent="0.25">
      <c r="C59" s="12"/>
      <c r="D59" s="12"/>
      <c r="E59" s="12"/>
      <c r="F59" s="12"/>
      <c r="G59" s="12"/>
    </row>
    <row r="60" spans="1:36" x14ac:dyDescent="0.25">
      <c r="B60" t="s">
        <v>6</v>
      </c>
      <c r="C60" s="12">
        <v>12.3544100818025</v>
      </c>
      <c r="D60" s="12"/>
      <c r="E60" s="12">
        <v>45.985859748931396</v>
      </c>
      <c r="F60" s="12"/>
      <c r="G60" s="12"/>
    </row>
    <row r="61" spans="1:36" x14ac:dyDescent="0.25">
      <c r="B61" t="s">
        <v>7</v>
      </c>
      <c r="C61" s="12">
        <v>6.4675864744478702</v>
      </c>
      <c r="D61" s="12"/>
      <c r="E61" s="12">
        <v>39.344484386224501</v>
      </c>
      <c r="F61" s="12"/>
      <c r="G61" s="12"/>
    </row>
    <row r="62" spans="1:36" x14ac:dyDescent="0.25">
      <c r="B62" t="s">
        <v>8</v>
      </c>
      <c r="C62" s="12">
        <v>4.34889435350805</v>
      </c>
      <c r="D62" s="12"/>
      <c r="E62" s="12">
        <v>23.918918944294301</v>
      </c>
      <c r="F62" s="12"/>
      <c r="G62" s="12"/>
    </row>
    <row r="63" spans="1:36" x14ac:dyDescent="0.25">
      <c r="B63" t="s">
        <v>9</v>
      </c>
      <c r="C63" s="12">
        <v>10.818940609830101</v>
      </c>
      <c r="D63" s="12"/>
      <c r="E63" s="12">
        <v>43.275762439320303</v>
      </c>
      <c r="F63" s="12"/>
      <c r="G63" s="12"/>
    </row>
    <row r="64" spans="1:36" x14ac:dyDescent="0.25">
      <c r="B64" t="s">
        <v>10</v>
      </c>
      <c r="C64" s="12">
        <v>10.930221141816901</v>
      </c>
      <c r="D64" s="12"/>
      <c r="E64" s="12">
        <v>34.892629029646201</v>
      </c>
      <c r="F64" s="12"/>
      <c r="G64" s="12"/>
    </row>
    <row r="65" spans="2:31" x14ac:dyDescent="0.25">
      <c r="B65" t="s">
        <v>11</v>
      </c>
      <c r="C65" s="12">
        <v>9.4588452188800005</v>
      </c>
      <c r="D65" s="12"/>
      <c r="E65" s="12">
        <v>36.784398073422203</v>
      </c>
      <c r="F65" s="12"/>
      <c r="G65" s="12"/>
    </row>
    <row r="66" spans="2:31" x14ac:dyDescent="0.25">
      <c r="B66" t="s">
        <v>12</v>
      </c>
      <c r="C66" s="12">
        <v>3.5032760069925901</v>
      </c>
      <c r="D66" s="12"/>
      <c r="E66" s="12">
        <v>26.858449386943199</v>
      </c>
      <c r="F66" s="12"/>
      <c r="G66" s="12"/>
    </row>
    <row r="67" spans="2:31" x14ac:dyDescent="0.25">
      <c r="B67" t="s">
        <v>13</v>
      </c>
      <c r="C67" s="12">
        <v>7.4187021324549098</v>
      </c>
      <c r="D67" s="12"/>
      <c r="E67" s="12">
        <v>24.110781930478399</v>
      </c>
      <c r="F67" s="12"/>
      <c r="G67" s="12"/>
    </row>
    <row r="68" spans="2:31" x14ac:dyDescent="0.25">
      <c r="B68" t="s">
        <v>14</v>
      </c>
      <c r="C68" s="12">
        <v>6.8313882136355604</v>
      </c>
      <c r="D68" s="12"/>
      <c r="E68" s="12">
        <v>44.666769089155601</v>
      </c>
      <c r="F68" s="12"/>
      <c r="G68" s="12"/>
    </row>
    <row r="69" spans="2:31" x14ac:dyDescent="0.25">
      <c r="C69" s="12"/>
      <c r="D69" s="12"/>
      <c r="E69" s="12"/>
      <c r="F69" s="12"/>
      <c r="G69" s="12"/>
    </row>
    <row r="70" spans="2:31" ht="18.75" x14ac:dyDescent="0.3">
      <c r="B70" s="6" t="s">
        <v>15</v>
      </c>
      <c r="C70" s="13">
        <f>AVERAGE(C60:C68)</f>
        <v>8.0146960259298314</v>
      </c>
      <c r="D70" s="13"/>
      <c r="E70" s="13">
        <f t="shared" ref="E70" si="9">AVERAGE(E60:E68)</f>
        <v>35.537561447601796</v>
      </c>
      <c r="F70" s="12"/>
      <c r="G70" s="12"/>
      <c r="Q70" s="14" t="s">
        <v>45</v>
      </c>
      <c r="R70" s="2"/>
      <c r="S70" s="2"/>
      <c r="T70" s="2" t="s">
        <v>46</v>
      </c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</row>
    <row r="71" spans="2:31" x14ac:dyDescent="0.25">
      <c r="B71" s="6" t="s">
        <v>16</v>
      </c>
      <c r="C71" s="13">
        <f>STDEV(C60:C68)/SQRT(COUNT(C60:C68))</f>
        <v>1.0221351965284369</v>
      </c>
      <c r="D71" s="13"/>
      <c r="E71" s="13">
        <f>STDEV(E60:E68)/SQRT(COUNT(E60:E68))</f>
        <v>2.9100960649338137</v>
      </c>
      <c r="F71" s="12"/>
      <c r="G71" s="12"/>
    </row>
    <row r="72" spans="2:31" x14ac:dyDescent="0.25">
      <c r="B72" s="6" t="s">
        <v>55</v>
      </c>
      <c r="C72" s="13">
        <v>7.42</v>
      </c>
      <c r="D72" s="13"/>
      <c r="E72" s="13">
        <v>36.78</v>
      </c>
      <c r="F72" s="12"/>
      <c r="G72" s="12"/>
      <c r="T72" s="2"/>
      <c r="W72" s="2"/>
      <c r="X72" s="3" t="s">
        <v>47</v>
      </c>
      <c r="Y72" s="3" t="s">
        <v>48</v>
      </c>
    </row>
    <row r="73" spans="2:31" x14ac:dyDescent="0.25">
      <c r="C73" s="12"/>
      <c r="D73" s="12"/>
      <c r="E73" s="12"/>
      <c r="F73" s="12"/>
      <c r="G73" s="12"/>
      <c r="R73" s="2" t="s">
        <v>49</v>
      </c>
      <c r="S73" s="2"/>
      <c r="T73" s="2" t="s">
        <v>49</v>
      </c>
      <c r="V73" s="2" t="s">
        <v>50</v>
      </c>
      <c r="X73" s="17" t="s">
        <v>47</v>
      </c>
      <c r="Y73" s="17" t="s">
        <v>51</v>
      </c>
    </row>
    <row r="74" spans="2:31" ht="15.75" thickBot="1" x14ac:dyDescent="0.3">
      <c r="C74" s="12"/>
      <c r="D74" s="12"/>
      <c r="E74" s="12"/>
      <c r="F74" s="12"/>
      <c r="G74" s="12"/>
      <c r="R74" s="18" t="s">
        <v>52</v>
      </c>
      <c r="S74" s="18"/>
      <c r="T74" s="18" t="s">
        <v>53</v>
      </c>
      <c r="U74" s="18"/>
      <c r="V74" s="18" t="s">
        <v>54</v>
      </c>
    </row>
    <row r="75" spans="2:31" ht="15.75" thickBot="1" x14ac:dyDescent="0.3">
      <c r="B75" s="15" t="s">
        <v>43</v>
      </c>
      <c r="C75" s="16" t="s">
        <v>4</v>
      </c>
      <c r="D75" s="16"/>
      <c r="E75" s="16" t="s">
        <v>3</v>
      </c>
      <c r="F75" s="13"/>
      <c r="G75" s="13"/>
      <c r="R75" s="2"/>
      <c r="S75" s="2"/>
      <c r="T75" s="2"/>
      <c r="U75" s="2"/>
      <c r="V75" s="2"/>
      <c r="Y75" s="2"/>
    </row>
    <row r="76" spans="2:31" x14ac:dyDescent="0.25">
      <c r="B76" t="s">
        <v>17</v>
      </c>
      <c r="C76" s="12">
        <v>37.835380875520002</v>
      </c>
      <c r="D76" s="12"/>
      <c r="E76" s="12">
        <v>42.039312083911099</v>
      </c>
      <c r="F76" s="12"/>
      <c r="G76" s="12"/>
      <c r="Q76" s="2" t="s">
        <v>4</v>
      </c>
      <c r="R76">
        <v>6.6000000000000003E-2</v>
      </c>
      <c r="T76" s="3" t="s">
        <v>61</v>
      </c>
      <c r="U76" s="2"/>
      <c r="V76">
        <v>0.33500000000000002</v>
      </c>
      <c r="W76" s="2"/>
      <c r="X76" s="2"/>
      <c r="Y76" s="2" t="s">
        <v>60</v>
      </c>
      <c r="Z76" s="2"/>
    </row>
    <row r="77" spans="2:31" x14ac:dyDescent="0.25">
      <c r="B77" t="s">
        <v>19</v>
      </c>
      <c r="C77" s="12">
        <v>63.058968125866699</v>
      </c>
      <c r="D77" s="12"/>
      <c r="E77" s="12">
        <v>44.374829421906199</v>
      </c>
      <c r="F77" s="12"/>
      <c r="G77" s="12"/>
      <c r="Q77" s="2" t="s">
        <v>3</v>
      </c>
      <c r="R77">
        <v>0.74299999999999999</v>
      </c>
      <c r="S77" s="2"/>
      <c r="T77" s="17">
        <v>1E-3</v>
      </c>
      <c r="U77" s="2"/>
      <c r="V77" s="3" t="s">
        <v>62</v>
      </c>
      <c r="W77" s="2"/>
      <c r="X77" s="2"/>
      <c r="Y77" s="2"/>
      <c r="Z77" s="2"/>
      <c r="AA77" s="2"/>
      <c r="AB77" s="2"/>
      <c r="AC77" s="2"/>
      <c r="AD77" s="2"/>
      <c r="AE77" s="2"/>
    </row>
    <row r="78" spans="2:31" x14ac:dyDescent="0.25">
      <c r="B78" t="s">
        <v>21</v>
      </c>
      <c r="C78" s="12">
        <v>21.019656041955599</v>
      </c>
      <c r="D78" s="12"/>
      <c r="E78" s="12">
        <v>78.073008155834998</v>
      </c>
      <c r="F78" s="12"/>
      <c r="G78" s="12"/>
      <c r="Q78" s="2"/>
      <c r="R78" s="2"/>
      <c r="S78" s="2"/>
      <c r="T78" s="2"/>
      <c r="U78" s="2"/>
    </row>
    <row r="79" spans="2:31" x14ac:dyDescent="0.25">
      <c r="B79" t="s">
        <v>22</v>
      </c>
      <c r="C79" s="12">
        <v>203.89066360696901</v>
      </c>
      <c r="D79" s="12"/>
      <c r="E79" s="12">
        <v>84.078624167822298</v>
      </c>
      <c r="F79" s="12"/>
      <c r="G79" s="12"/>
      <c r="Q79" s="2"/>
      <c r="R79" s="2"/>
      <c r="S79" s="2"/>
      <c r="T79" s="2"/>
      <c r="U79" s="2"/>
    </row>
    <row r="80" spans="2:31" x14ac:dyDescent="0.25">
      <c r="B80" t="s">
        <v>25</v>
      </c>
      <c r="C80" s="12">
        <v>21.019656041955599</v>
      </c>
      <c r="D80" s="12"/>
      <c r="E80" s="12">
        <v>52.549140104888899</v>
      </c>
      <c r="F80" s="12"/>
      <c r="G80" s="12"/>
      <c r="Q80" s="2"/>
      <c r="R80" s="2"/>
      <c r="S80" s="2"/>
      <c r="T80" s="2"/>
      <c r="U80" s="2"/>
    </row>
    <row r="81" spans="2:31" x14ac:dyDescent="0.25">
      <c r="B81" t="s">
        <v>28</v>
      </c>
      <c r="C81" s="12">
        <v>330.30888065930202</v>
      </c>
      <c r="D81" s="12"/>
      <c r="E81" s="12">
        <v>63.058968125866699</v>
      </c>
      <c r="F81" s="12"/>
      <c r="G81" s="12"/>
      <c r="Q81" s="2"/>
      <c r="R81" s="2"/>
      <c r="S81" s="2"/>
      <c r="T81" s="2"/>
      <c r="U81" s="2"/>
    </row>
    <row r="82" spans="2:31" x14ac:dyDescent="0.25">
      <c r="B82" t="s">
        <v>30</v>
      </c>
      <c r="C82" s="12">
        <v>1147.67321989077</v>
      </c>
      <c r="D82" s="12"/>
      <c r="E82" s="12">
        <v>67.262899334257796</v>
      </c>
      <c r="F82" s="12"/>
      <c r="G82" s="12"/>
      <c r="Q82" s="2"/>
      <c r="R82" s="2"/>
      <c r="S82" s="2"/>
      <c r="T82" s="2"/>
      <c r="U82" s="2"/>
    </row>
    <row r="83" spans="2:31" x14ac:dyDescent="0.25">
      <c r="C83" s="12"/>
      <c r="D83" s="12"/>
      <c r="E83" s="12"/>
      <c r="F83" s="12"/>
      <c r="G83" s="12"/>
      <c r="T83" s="2"/>
      <c r="U83" s="2"/>
      <c r="V83" s="2"/>
      <c r="W83" s="2"/>
      <c r="X83" s="2"/>
      <c r="Y83" s="2"/>
      <c r="Z83" s="2"/>
    </row>
    <row r="84" spans="2:31" x14ac:dyDescent="0.25">
      <c r="B84" s="6" t="s">
        <v>32</v>
      </c>
      <c r="C84" s="13">
        <f>AVERAGE(C76:C82)</f>
        <v>260.68663217747701</v>
      </c>
      <c r="D84" s="13"/>
      <c r="E84" s="13">
        <f t="shared" ref="E84" si="10">AVERAGE(E76:E82)</f>
        <v>61.633825913498285</v>
      </c>
      <c r="F84" s="12"/>
      <c r="G84" s="12"/>
      <c r="AA84" s="2"/>
      <c r="AB84" s="2"/>
      <c r="AC84" s="2"/>
      <c r="AD84" s="2"/>
      <c r="AE84" s="2"/>
    </row>
    <row r="85" spans="2:31" x14ac:dyDescent="0.25">
      <c r="B85" s="6" t="s">
        <v>16</v>
      </c>
      <c r="C85" s="13">
        <f>STDEV(C76:C82)/SQRT(COUNT(C76:C82))</f>
        <v>154.18125843568109</v>
      </c>
      <c r="D85" s="13"/>
      <c r="E85" s="13">
        <f>STDEV(E76:E82)/SQRT(COUNT(E76:E82))</f>
        <v>6.1180502413363511</v>
      </c>
      <c r="F85" s="12"/>
      <c r="G85" s="12"/>
      <c r="AA85" s="2"/>
      <c r="AB85" s="2"/>
      <c r="AC85" s="2"/>
      <c r="AD85" s="2"/>
      <c r="AE85" s="2"/>
    </row>
    <row r="86" spans="2:31" x14ac:dyDescent="0.25">
      <c r="B86" s="6" t="s">
        <v>55</v>
      </c>
      <c r="C86" s="13">
        <v>63.06</v>
      </c>
      <c r="D86" s="13"/>
      <c r="E86" s="13">
        <v>63.06</v>
      </c>
      <c r="F86" s="12"/>
      <c r="G86" s="12"/>
      <c r="AA86" s="2"/>
      <c r="AB86" s="2"/>
      <c r="AC86" s="2"/>
      <c r="AD86" s="2"/>
      <c r="AE86" s="2"/>
    </row>
    <row r="87" spans="2:31" x14ac:dyDescent="0.25">
      <c r="B87" s="6"/>
      <c r="C87" s="12"/>
      <c r="D87" s="12"/>
      <c r="E87" s="12"/>
      <c r="F87" s="12"/>
      <c r="G87" s="12"/>
      <c r="AA87" s="2"/>
      <c r="AB87" s="2"/>
      <c r="AC87" s="2"/>
      <c r="AD87" s="2"/>
      <c r="AE87" s="2"/>
    </row>
    <row r="88" spans="2:31" ht="15.75" thickBot="1" x14ac:dyDescent="0.3">
      <c r="C88" s="12"/>
      <c r="D88" s="12"/>
      <c r="E88" s="12"/>
      <c r="F88" s="12"/>
      <c r="G88" s="12"/>
      <c r="AA88" s="2"/>
      <c r="AB88" s="2"/>
      <c r="AC88" s="2"/>
      <c r="AD88" s="2"/>
      <c r="AE88" s="2"/>
    </row>
    <row r="89" spans="2:31" ht="15.75" thickBot="1" x14ac:dyDescent="0.3">
      <c r="B89" s="15" t="s">
        <v>44</v>
      </c>
      <c r="C89" s="16" t="s">
        <v>4</v>
      </c>
      <c r="D89" s="16"/>
      <c r="E89" s="16" t="s">
        <v>3</v>
      </c>
      <c r="F89" s="13"/>
      <c r="G89" s="13"/>
      <c r="AA89" s="2"/>
      <c r="AB89" s="2"/>
      <c r="AC89" s="2"/>
      <c r="AD89" s="2"/>
      <c r="AE89" s="2"/>
    </row>
    <row r="90" spans="2:31" x14ac:dyDescent="0.25">
      <c r="B90" t="s">
        <v>18</v>
      </c>
      <c r="C90" s="12">
        <v>25.523868050946</v>
      </c>
      <c r="D90" s="12"/>
      <c r="E90" s="12">
        <v>18.0168480359619</v>
      </c>
      <c r="F90" s="12"/>
      <c r="G90" s="12"/>
      <c r="AA90" s="2"/>
      <c r="AB90" s="2"/>
      <c r="AC90" s="2"/>
      <c r="AD90" s="2"/>
      <c r="AE90" s="2"/>
    </row>
    <row r="91" spans="2:31" x14ac:dyDescent="0.25">
      <c r="B91" t="s">
        <v>20</v>
      </c>
      <c r="C91" s="12">
        <v>9.0084240179809605</v>
      </c>
      <c r="D91" s="12"/>
      <c r="E91" s="12">
        <v>31.5294840629333</v>
      </c>
      <c r="F91" s="12"/>
      <c r="G91" s="12"/>
    </row>
    <row r="92" spans="2:31" x14ac:dyDescent="0.25">
      <c r="B92" t="s">
        <v>23</v>
      </c>
      <c r="C92" s="12">
        <v>8.3202805166074096</v>
      </c>
      <c r="D92" s="12"/>
      <c r="E92" s="12">
        <v>22.771294045451899</v>
      </c>
      <c r="F92" s="12"/>
      <c r="G92" s="12"/>
    </row>
    <row r="93" spans="2:31" x14ac:dyDescent="0.25">
      <c r="B93" t="s">
        <v>24</v>
      </c>
      <c r="C93" s="12">
        <v>17.700762982699398</v>
      </c>
      <c r="D93" s="12"/>
      <c r="E93" s="12">
        <v>22.125953728374299</v>
      </c>
      <c r="F93" s="12"/>
      <c r="G93" s="12"/>
    </row>
    <row r="94" spans="2:31" x14ac:dyDescent="0.25">
      <c r="B94" t="s">
        <v>26</v>
      </c>
      <c r="C94" s="12">
        <v>15.014040029968299</v>
      </c>
      <c r="D94" s="12"/>
      <c r="E94" s="12">
        <v>37.034632073921699</v>
      </c>
      <c r="F94" s="12"/>
      <c r="G94" s="12"/>
    </row>
    <row r="95" spans="2:31" x14ac:dyDescent="0.25">
      <c r="B95" t="s">
        <v>27</v>
      </c>
      <c r="C95" s="12">
        <v>15.7647420314667</v>
      </c>
      <c r="D95" s="12"/>
      <c r="E95" s="12">
        <v>27.487242516403398</v>
      </c>
      <c r="F95" s="12"/>
      <c r="G95" s="12"/>
    </row>
    <row r="96" spans="2:31" x14ac:dyDescent="0.25">
      <c r="B96" t="s">
        <v>29</v>
      </c>
      <c r="C96" s="12">
        <v>51.995991261679499</v>
      </c>
      <c r="D96" s="12"/>
      <c r="E96" s="12">
        <v>54.761735477726297</v>
      </c>
      <c r="F96" s="12"/>
      <c r="G96" s="12"/>
    </row>
    <row r="97" spans="2:7" x14ac:dyDescent="0.25">
      <c r="B97" t="s">
        <v>31</v>
      </c>
      <c r="C97" s="12">
        <v>254.86332950871099</v>
      </c>
      <c r="D97" s="12"/>
      <c r="E97" s="12">
        <v>35.470669570799998</v>
      </c>
      <c r="F97" s="12"/>
      <c r="G97" s="12"/>
    </row>
    <row r="98" spans="2:7" x14ac:dyDescent="0.25">
      <c r="C98" s="12"/>
      <c r="D98" s="12"/>
      <c r="E98" s="12"/>
      <c r="F98" s="12"/>
      <c r="G98" s="12"/>
    </row>
    <row r="99" spans="2:7" x14ac:dyDescent="0.25">
      <c r="B99" s="6" t="s">
        <v>32</v>
      </c>
      <c r="C99" s="13">
        <f>AVERAGE(C90:C97)</f>
        <v>49.773929800007409</v>
      </c>
      <c r="D99" s="13"/>
      <c r="E99" s="13">
        <f t="shared" ref="E99" si="11">AVERAGE(E90:E97)</f>
        <v>31.1497324389466</v>
      </c>
      <c r="F99" s="12"/>
      <c r="G99" s="12"/>
    </row>
    <row r="100" spans="2:7" x14ac:dyDescent="0.25">
      <c r="B100" s="6" t="s">
        <v>16</v>
      </c>
      <c r="C100" s="13">
        <f>STDEV(C90:C97)/SQRT(COUNT(C90:C97))</f>
        <v>29.709443918383652</v>
      </c>
      <c r="D100" s="13"/>
      <c r="E100" s="13">
        <f t="shared" ref="E100" si="12">STDEV(E90:E97)/SQRT(COUNT(E90:E97))</f>
        <v>4.1154906353840088</v>
      </c>
      <c r="F100" s="12"/>
      <c r="G100" s="12"/>
    </row>
    <row r="101" spans="2:7" x14ac:dyDescent="0.25">
      <c r="B101" s="6" t="s">
        <v>55</v>
      </c>
      <c r="C101" s="2">
        <v>16.73</v>
      </c>
      <c r="D101" s="2"/>
      <c r="E101" s="2">
        <v>29.51</v>
      </c>
    </row>
    <row r="106" spans="2:7" x14ac:dyDescent="0.25">
      <c r="B106" t="s">
        <v>33</v>
      </c>
    </row>
    <row r="107" spans="2:7" x14ac:dyDescent="0.25">
      <c r="B107" s="2" t="s">
        <v>34</v>
      </c>
    </row>
    <row r="108" spans="2:7" x14ac:dyDescent="0.25">
      <c r="B108" s="2" t="s">
        <v>36</v>
      </c>
    </row>
    <row r="109" spans="2:7" x14ac:dyDescent="0.25">
      <c r="B109" t="s">
        <v>37</v>
      </c>
    </row>
    <row r="112" spans="2:7" x14ac:dyDescent="0.25">
      <c r="B112" t="s">
        <v>33</v>
      </c>
    </row>
    <row r="113" spans="2:2" x14ac:dyDescent="0.25">
      <c r="B113" s="2" t="s">
        <v>38</v>
      </c>
    </row>
    <row r="114" spans="2:2" x14ac:dyDescent="0.25">
      <c r="B114" s="2" t="s">
        <v>39</v>
      </c>
    </row>
    <row r="115" spans="2:2" x14ac:dyDescent="0.25">
      <c r="B115" t="s">
        <v>40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PTPRC-CD68-ADGRE1-RETNLA-MRC1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Davis-Gorman, Grace F - (gfd)</dc:creator>
  <cp:lastModifiedBy>Daniel Benson</cp:lastModifiedBy>
  <dcterms:created xsi:type="dcterms:W3CDTF">2023-10-07T17:26:11Z</dcterms:created>
  <dcterms:modified xsi:type="dcterms:W3CDTF">2023-11-03T19:31:45Z</dcterms:modified>
</cp:coreProperties>
</file>