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ERS, CURRENT\NPonvert\Lab Supplies\Manuscripts to edit from JBrown\Neda\"/>
    </mc:Choice>
  </mc:AlternateContent>
  <xr:revisionPtr revIDLastSave="0" documentId="13_ncr:1_{003DAE5F-33BE-4AFA-B9EF-41322E8B4433}" xr6:coauthVersionLast="47" xr6:coauthVersionMax="47" xr10:uidLastSave="{00000000-0000-0000-0000-000000000000}"/>
  <bookViews>
    <workbookView xWindow="1410" yWindow="330" windowWidth="25245" windowHeight="15360" firstSheet="7" activeTab="8" xr2:uid="{4DF43F81-80C5-B64F-97FE-6F15BD263D58}"/>
  </bookViews>
  <sheets>
    <sheet name="dsAQP2" sheetId="24" r:id="rId1"/>
    <sheet name="dsAGLU1" sheetId="35" r:id="rId2"/>
    <sheet name="dsTRET1" sheetId="36" r:id="rId3"/>
    <sheet name="dsAQP2&amp;dsTRET1" sheetId="44" r:id="rId4"/>
    <sheet name="dsAQP2&amp;dsAGLU1" sheetId="39" r:id="rId5"/>
    <sheet name="dsAGLU1&amp;dsTRET1" sheetId="43" r:id="rId6"/>
    <sheet name="dsAQP2&amp;dsAGLU1&amp;dsTRET1" sheetId="38" r:id="rId7"/>
    <sheet name="dsAGLU1&amp;dsTRET1&amp;dsTRE1&amp;dsTre2" sheetId="52" r:id="rId8"/>
    <sheet name="dsAQP2&amp;dsAGLU1&amp;dsTRET1&amp;dsTRE12" sheetId="53" r:id="rId9"/>
    <sheet name="Luciferase" sheetId="48" r:id="rId10"/>
    <sheet name="Calculation" sheetId="49" r:id="rId11"/>
    <sheet name="dpi" sheetId="5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53" l="1"/>
  <c r="O18" i="53"/>
  <c r="N18" i="53"/>
  <c r="P17" i="53"/>
  <c r="O17" i="53"/>
  <c r="N17" i="53"/>
  <c r="P16" i="53"/>
  <c r="O16" i="53"/>
  <c r="N16" i="53"/>
  <c r="P18" i="52"/>
  <c r="O18" i="52"/>
  <c r="N18" i="52"/>
  <c r="P17" i="52"/>
  <c r="O17" i="52"/>
  <c r="N17" i="52"/>
  <c r="P16" i="52"/>
  <c r="O16" i="52"/>
  <c r="N16" i="52"/>
  <c r="P18" i="38"/>
  <c r="O18" i="38"/>
  <c r="N18" i="38"/>
  <c r="P17" i="38"/>
  <c r="O17" i="38"/>
  <c r="N17" i="38"/>
  <c r="P16" i="38"/>
  <c r="O16" i="38"/>
  <c r="N16" i="38"/>
  <c r="P18" i="43"/>
  <c r="O18" i="43"/>
  <c r="N18" i="43"/>
  <c r="P17" i="43"/>
  <c r="O17" i="43"/>
  <c r="N17" i="43"/>
  <c r="P16" i="43"/>
  <c r="O16" i="43"/>
  <c r="N16" i="43"/>
  <c r="P18" i="39"/>
  <c r="O18" i="39"/>
  <c r="N18" i="39"/>
  <c r="P17" i="39"/>
  <c r="O17" i="39"/>
  <c r="N17" i="39"/>
  <c r="P16" i="39"/>
  <c r="O16" i="39"/>
  <c r="N16" i="39"/>
  <c r="P18" i="44"/>
  <c r="O18" i="44"/>
  <c r="N18" i="44"/>
  <c r="P17" i="44"/>
  <c r="O17" i="44"/>
  <c r="N17" i="44"/>
  <c r="P16" i="44"/>
  <c r="O16" i="44"/>
  <c r="N16" i="44"/>
  <c r="P18" i="36"/>
  <c r="P17" i="36"/>
  <c r="P16" i="36"/>
  <c r="O18" i="36"/>
  <c r="O17" i="36"/>
  <c r="O16" i="36"/>
  <c r="N18" i="36"/>
  <c r="N17" i="36"/>
  <c r="N16" i="36"/>
  <c r="AB30" i="53"/>
  <c r="AA30" i="53"/>
  <c r="Z30" i="53"/>
  <c r="Y30" i="53"/>
  <c r="X30" i="53"/>
  <c r="W30" i="53"/>
  <c r="V30" i="53"/>
  <c r="U30" i="53"/>
  <c r="T30" i="53"/>
  <c r="S30" i="53"/>
  <c r="R30" i="53"/>
  <c r="Q30" i="53"/>
  <c r="AB29" i="53"/>
  <c r="AA29" i="53"/>
  <c r="Z29" i="53"/>
  <c r="Y29" i="53"/>
  <c r="X29" i="53"/>
  <c r="W29" i="53"/>
  <c r="V29" i="53"/>
  <c r="U29" i="53"/>
  <c r="T29" i="53"/>
  <c r="S29" i="53"/>
  <c r="R29" i="53"/>
  <c r="Q29" i="53"/>
  <c r="AB28" i="53"/>
  <c r="AA28" i="53"/>
  <c r="Z28" i="53"/>
  <c r="Y28" i="53"/>
  <c r="X28" i="53"/>
  <c r="W28" i="53"/>
  <c r="V28" i="53"/>
  <c r="U28" i="53"/>
  <c r="T28" i="53"/>
  <c r="S28" i="53"/>
  <c r="R28" i="53"/>
  <c r="Q28" i="53"/>
  <c r="AB30" i="52"/>
  <c r="AA30" i="52"/>
  <c r="Z30" i="52"/>
  <c r="Y30" i="52"/>
  <c r="X30" i="52"/>
  <c r="W30" i="52"/>
  <c r="V30" i="52"/>
  <c r="U30" i="52"/>
  <c r="T30" i="52"/>
  <c r="S30" i="52"/>
  <c r="R30" i="52"/>
  <c r="Q30" i="52"/>
  <c r="AB29" i="52"/>
  <c r="AA29" i="52"/>
  <c r="Z29" i="52"/>
  <c r="Y29" i="52"/>
  <c r="X29" i="52"/>
  <c r="W29" i="52"/>
  <c r="V29" i="52"/>
  <c r="U29" i="52"/>
  <c r="T29" i="52"/>
  <c r="S29" i="52"/>
  <c r="R29" i="52"/>
  <c r="Q29" i="52"/>
  <c r="AB28" i="52"/>
  <c r="AA28" i="52"/>
  <c r="Z28" i="52"/>
  <c r="Y28" i="52"/>
  <c r="X28" i="52"/>
  <c r="W28" i="52"/>
  <c r="V28" i="52"/>
  <c r="U28" i="52"/>
  <c r="T28" i="52"/>
  <c r="S28" i="52"/>
  <c r="R28" i="52"/>
  <c r="Q28" i="52"/>
  <c r="AB30" i="38"/>
  <c r="AA30" i="38"/>
  <c r="Z30" i="38"/>
  <c r="Y30" i="38"/>
  <c r="X30" i="38"/>
  <c r="W30" i="38"/>
  <c r="V30" i="38"/>
  <c r="U30" i="38"/>
  <c r="T30" i="38"/>
  <c r="S30" i="38"/>
  <c r="R30" i="38"/>
  <c r="Q30" i="38"/>
  <c r="AB29" i="38"/>
  <c r="AA29" i="38"/>
  <c r="Z29" i="38"/>
  <c r="Y29" i="38"/>
  <c r="X29" i="38"/>
  <c r="W29" i="38"/>
  <c r="V29" i="38"/>
  <c r="U29" i="38"/>
  <c r="T29" i="38"/>
  <c r="S29" i="38"/>
  <c r="R29" i="38"/>
  <c r="Q29" i="38"/>
  <c r="AB28" i="38"/>
  <c r="AA28" i="38"/>
  <c r="Z28" i="38"/>
  <c r="Y28" i="38"/>
  <c r="X28" i="38"/>
  <c r="W28" i="38"/>
  <c r="V28" i="38"/>
  <c r="U28" i="38"/>
  <c r="T28" i="38"/>
  <c r="S28" i="38"/>
  <c r="R28" i="38"/>
  <c r="Q28" i="38"/>
  <c r="AB30" i="43"/>
  <c r="AA30" i="43"/>
  <c r="Z30" i="43"/>
  <c r="Y30" i="43"/>
  <c r="X30" i="43"/>
  <c r="W30" i="43"/>
  <c r="V30" i="43"/>
  <c r="U30" i="43"/>
  <c r="T30" i="43"/>
  <c r="S30" i="43"/>
  <c r="R30" i="43"/>
  <c r="Q30" i="43"/>
  <c r="AB29" i="43"/>
  <c r="AA29" i="43"/>
  <c r="Z29" i="43"/>
  <c r="Y29" i="43"/>
  <c r="X29" i="43"/>
  <c r="W29" i="43"/>
  <c r="V29" i="43"/>
  <c r="U29" i="43"/>
  <c r="T29" i="43"/>
  <c r="S29" i="43"/>
  <c r="R29" i="43"/>
  <c r="Q29" i="43"/>
  <c r="AB28" i="43"/>
  <c r="AA28" i="43"/>
  <c r="Z28" i="43"/>
  <c r="Y28" i="43"/>
  <c r="X28" i="43"/>
  <c r="W28" i="43"/>
  <c r="V28" i="43"/>
  <c r="U28" i="43"/>
  <c r="T28" i="43"/>
  <c r="S28" i="43"/>
  <c r="R28" i="43"/>
  <c r="Q28" i="43"/>
  <c r="AB30" i="39"/>
  <c r="AA30" i="39"/>
  <c r="Z30" i="39"/>
  <c r="Y30" i="39"/>
  <c r="X30" i="39"/>
  <c r="W30" i="39"/>
  <c r="V30" i="39"/>
  <c r="U30" i="39"/>
  <c r="T30" i="39"/>
  <c r="S30" i="39"/>
  <c r="R30" i="39"/>
  <c r="Q30" i="39"/>
  <c r="AB29" i="39"/>
  <c r="AA29" i="39"/>
  <c r="Z29" i="39"/>
  <c r="Y29" i="39"/>
  <c r="X29" i="39"/>
  <c r="W29" i="39"/>
  <c r="V29" i="39"/>
  <c r="U29" i="39"/>
  <c r="T29" i="39"/>
  <c r="S29" i="39"/>
  <c r="R29" i="39"/>
  <c r="Q29" i="39"/>
  <c r="AB28" i="39"/>
  <c r="AA28" i="39"/>
  <c r="Z28" i="39"/>
  <c r="Y28" i="39"/>
  <c r="X28" i="39"/>
  <c r="W28" i="39"/>
  <c r="V28" i="39"/>
  <c r="U28" i="39"/>
  <c r="T28" i="39"/>
  <c r="S28" i="39"/>
  <c r="R28" i="39"/>
  <c r="Q28" i="39"/>
  <c r="AB30" i="44"/>
  <c r="AA30" i="44"/>
  <c r="Z30" i="44"/>
  <c r="Y30" i="44"/>
  <c r="X30" i="44"/>
  <c r="W30" i="44"/>
  <c r="V30" i="44"/>
  <c r="U30" i="44"/>
  <c r="T30" i="44"/>
  <c r="S30" i="44"/>
  <c r="R30" i="44"/>
  <c r="Q30" i="44"/>
  <c r="AB29" i="44"/>
  <c r="AA29" i="44"/>
  <c r="Z29" i="44"/>
  <c r="Y29" i="44"/>
  <c r="X29" i="44"/>
  <c r="W29" i="44"/>
  <c r="V29" i="44"/>
  <c r="U29" i="44"/>
  <c r="T29" i="44"/>
  <c r="S29" i="44"/>
  <c r="R29" i="44"/>
  <c r="Q29" i="44"/>
  <c r="AB28" i="44"/>
  <c r="AA28" i="44"/>
  <c r="Z28" i="44"/>
  <c r="Y28" i="44"/>
  <c r="X28" i="44"/>
  <c r="W28" i="44"/>
  <c r="V28" i="44"/>
  <c r="U28" i="44"/>
  <c r="T28" i="44"/>
  <c r="S28" i="44"/>
  <c r="R28" i="44"/>
  <c r="Q28" i="44"/>
  <c r="AB30" i="36"/>
  <c r="AA30" i="36"/>
  <c r="Z30" i="36"/>
  <c r="Y30" i="36"/>
  <c r="X30" i="36"/>
  <c r="W30" i="36"/>
  <c r="V30" i="36"/>
  <c r="U30" i="36"/>
  <c r="T30" i="36"/>
  <c r="S30" i="36"/>
  <c r="R30" i="36"/>
  <c r="Q30" i="36"/>
  <c r="AB29" i="36"/>
  <c r="AA29" i="36"/>
  <c r="Z29" i="36"/>
  <c r="Y29" i="36"/>
  <c r="X29" i="36"/>
  <c r="W29" i="36"/>
  <c r="V29" i="36"/>
  <c r="U29" i="36"/>
  <c r="T29" i="36"/>
  <c r="S29" i="36"/>
  <c r="R29" i="36"/>
  <c r="Q29" i="36"/>
  <c r="AB28" i="36"/>
  <c r="AA28" i="36"/>
  <c r="Z28" i="36"/>
  <c r="Y28" i="36"/>
  <c r="X28" i="36"/>
  <c r="W28" i="36"/>
  <c r="V28" i="36"/>
  <c r="U28" i="36"/>
  <c r="T28" i="36"/>
  <c r="S28" i="36"/>
  <c r="R28" i="36"/>
  <c r="Q28" i="36"/>
  <c r="S30" i="35"/>
  <c r="R30" i="35"/>
  <c r="Q30" i="35"/>
  <c r="R29" i="35"/>
  <c r="Q29" i="35"/>
  <c r="S28" i="35"/>
  <c r="R28" i="35"/>
  <c r="Q28" i="35"/>
  <c r="AB30" i="24"/>
  <c r="AB29" i="24"/>
  <c r="AB28" i="24"/>
  <c r="AA30" i="24"/>
  <c r="AA29" i="24"/>
  <c r="AA28" i="24"/>
  <c r="Z30" i="24"/>
  <c r="Z29" i="24"/>
  <c r="Z28" i="24"/>
  <c r="Y30" i="24"/>
  <c r="Y29" i="24"/>
  <c r="Y28" i="24"/>
  <c r="X30" i="24"/>
  <c r="X29" i="24"/>
  <c r="X28" i="24"/>
  <c r="W30" i="24"/>
  <c r="W29" i="24"/>
  <c r="W28" i="24"/>
  <c r="V30" i="24"/>
  <c r="V29" i="24"/>
  <c r="V28" i="24"/>
  <c r="U30" i="24"/>
  <c r="U29" i="24"/>
  <c r="U28" i="24"/>
  <c r="T30" i="24"/>
  <c r="T29" i="24"/>
  <c r="T28" i="24"/>
  <c r="S30" i="24"/>
  <c r="S29" i="24"/>
  <c r="S28" i="24"/>
  <c r="R30" i="24"/>
  <c r="R29" i="24"/>
  <c r="R28" i="24"/>
  <c r="Q30" i="24"/>
  <c r="Q29" i="24"/>
  <c r="Q28" i="24"/>
  <c r="AB24" i="53"/>
  <c r="AA24" i="53"/>
  <c r="Z24" i="53"/>
  <c r="Y24" i="53"/>
  <c r="X24" i="53"/>
  <c r="W24" i="53"/>
  <c r="V24" i="53"/>
  <c r="U24" i="53"/>
  <c r="T24" i="53"/>
  <c r="S24" i="53"/>
  <c r="R24" i="53"/>
  <c r="Q24" i="53"/>
  <c r="AB23" i="53"/>
  <c r="AA23" i="53"/>
  <c r="Z23" i="53"/>
  <c r="Y23" i="53"/>
  <c r="X23" i="53"/>
  <c r="W23" i="53"/>
  <c r="V23" i="53"/>
  <c r="U23" i="53"/>
  <c r="T23" i="53"/>
  <c r="S23" i="53"/>
  <c r="R23" i="53"/>
  <c r="Q23" i="53"/>
  <c r="AB22" i="53"/>
  <c r="AA22" i="53"/>
  <c r="Z22" i="53"/>
  <c r="Y22" i="53"/>
  <c r="X22" i="53"/>
  <c r="W22" i="53"/>
  <c r="V22" i="53"/>
  <c r="U22" i="53"/>
  <c r="T22" i="53"/>
  <c r="S22" i="53"/>
  <c r="R22" i="53"/>
  <c r="Q22" i="53"/>
  <c r="AB24" i="52"/>
  <c r="AA24" i="52"/>
  <c r="Z24" i="52"/>
  <c r="Y24" i="52"/>
  <c r="X24" i="52"/>
  <c r="W24" i="52"/>
  <c r="V24" i="52"/>
  <c r="U24" i="52"/>
  <c r="T24" i="52"/>
  <c r="S24" i="52"/>
  <c r="R24" i="52"/>
  <c r="Q24" i="52"/>
  <c r="AB23" i="52"/>
  <c r="AA23" i="52"/>
  <c r="Z23" i="52"/>
  <c r="Y23" i="52"/>
  <c r="X23" i="52"/>
  <c r="W23" i="52"/>
  <c r="V23" i="52"/>
  <c r="U23" i="52"/>
  <c r="T23" i="52"/>
  <c r="S23" i="52"/>
  <c r="R23" i="52"/>
  <c r="Q23" i="52"/>
  <c r="AB22" i="52"/>
  <c r="AA22" i="52"/>
  <c r="Z22" i="52"/>
  <c r="Y22" i="52"/>
  <c r="X22" i="52"/>
  <c r="W22" i="52"/>
  <c r="V22" i="52"/>
  <c r="U22" i="52"/>
  <c r="T22" i="52"/>
  <c r="S22" i="52"/>
  <c r="R22" i="52"/>
  <c r="Q22" i="52"/>
  <c r="AB24" i="38"/>
  <c r="AA24" i="38"/>
  <c r="Z24" i="38"/>
  <c r="Y24" i="38"/>
  <c r="X24" i="38"/>
  <c r="W24" i="38"/>
  <c r="V24" i="38"/>
  <c r="U24" i="38"/>
  <c r="T24" i="38"/>
  <c r="S24" i="38"/>
  <c r="R24" i="38"/>
  <c r="Q24" i="38"/>
  <c r="AB23" i="38"/>
  <c r="AA23" i="38"/>
  <c r="Z23" i="38"/>
  <c r="Y23" i="38"/>
  <c r="X23" i="38"/>
  <c r="W23" i="38"/>
  <c r="V23" i="38"/>
  <c r="U23" i="38"/>
  <c r="T23" i="38"/>
  <c r="S23" i="38"/>
  <c r="R23" i="38"/>
  <c r="Q23" i="38"/>
  <c r="AB22" i="38"/>
  <c r="AA22" i="38"/>
  <c r="Z22" i="38"/>
  <c r="Y22" i="38"/>
  <c r="X22" i="38"/>
  <c r="W22" i="38"/>
  <c r="V22" i="38"/>
  <c r="U22" i="38"/>
  <c r="T22" i="38"/>
  <c r="S22" i="38"/>
  <c r="R22" i="38"/>
  <c r="Q22" i="38"/>
  <c r="AB24" i="43"/>
  <c r="AA24" i="43"/>
  <c r="Z24" i="43"/>
  <c r="Y24" i="43"/>
  <c r="X24" i="43"/>
  <c r="W24" i="43"/>
  <c r="V24" i="43"/>
  <c r="U24" i="43"/>
  <c r="T24" i="43"/>
  <c r="S24" i="43"/>
  <c r="R24" i="43"/>
  <c r="Q24" i="43"/>
  <c r="AB23" i="43"/>
  <c r="AA23" i="43"/>
  <c r="Z23" i="43"/>
  <c r="Y23" i="43"/>
  <c r="X23" i="43"/>
  <c r="W23" i="43"/>
  <c r="V23" i="43"/>
  <c r="U23" i="43"/>
  <c r="T23" i="43"/>
  <c r="S23" i="43"/>
  <c r="R23" i="43"/>
  <c r="Q23" i="43"/>
  <c r="AB22" i="43"/>
  <c r="AA22" i="43"/>
  <c r="Z22" i="43"/>
  <c r="Y22" i="43"/>
  <c r="X22" i="43"/>
  <c r="W22" i="43"/>
  <c r="V22" i="43"/>
  <c r="U22" i="43"/>
  <c r="T22" i="43"/>
  <c r="S22" i="43"/>
  <c r="R22" i="43"/>
  <c r="Q22" i="43"/>
  <c r="AB24" i="39"/>
  <c r="AA24" i="39"/>
  <c r="Z24" i="39"/>
  <c r="Y24" i="39"/>
  <c r="X24" i="39"/>
  <c r="W24" i="39"/>
  <c r="V24" i="39"/>
  <c r="U24" i="39"/>
  <c r="T24" i="39"/>
  <c r="S24" i="39"/>
  <c r="R24" i="39"/>
  <c r="Q24" i="39"/>
  <c r="AB23" i="39"/>
  <c r="AA23" i="39"/>
  <c r="Z23" i="39"/>
  <c r="Y23" i="39"/>
  <c r="X23" i="39"/>
  <c r="W23" i="39"/>
  <c r="V23" i="39"/>
  <c r="U23" i="39"/>
  <c r="T23" i="39"/>
  <c r="S23" i="39"/>
  <c r="R23" i="39"/>
  <c r="Q23" i="39"/>
  <c r="AB22" i="39"/>
  <c r="AA22" i="39"/>
  <c r="Z22" i="39"/>
  <c r="Y22" i="39"/>
  <c r="X22" i="39"/>
  <c r="W22" i="39"/>
  <c r="V22" i="39"/>
  <c r="U22" i="39"/>
  <c r="T22" i="39"/>
  <c r="S22" i="39"/>
  <c r="R22" i="39"/>
  <c r="Q22" i="39"/>
  <c r="AB24" i="44"/>
  <c r="AA24" i="44"/>
  <c r="Z24" i="44"/>
  <c r="Y24" i="44"/>
  <c r="X24" i="44"/>
  <c r="W24" i="44"/>
  <c r="V24" i="44"/>
  <c r="U24" i="44"/>
  <c r="T24" i="44"/>
  <c r="S24" i="44"/>
  <c r="R24" i="44"/>
  <c r="Q24" i="44"/>
  <c r="AB23" i="44"/>
  <c r="AA23" i="44"/>
  <c r="Z23" i="44"/>
  <c r="Y23" i="44"/>
  <c r="X23" i="44"/>
  <c r="W23" i="44"/>
  <c r="V23" i="44"/>
  <c r="U23" i="44"/>
  <c r="T23" i="44"/>
  <c r="S23" i="44"/>
  <c r="R23" i="44"/>
  <c r="Q23" i="44"/>
  <c r="AB22" i="44"/>
  <c r="AA22" i="44"/>
  <c r="Z22" i="44"/>
  <c r="Y22" i="44"/>
  <c r="X22" i="44"/>
  <c r="W22" i="44"/>
  <c r="V22" i="44"/>
  <c r="U22" i="44"/>
  <c r="T22" i="44"/>
  <c r="S22" i="44"/>
  <c r="R22" i="44"/>
  <c r="Q22" i="44"/>
  <c r="AB24" i="36"/>
  <c r="AA24" i="36"/>
  <c r="Z24" i="36"/>
  <c r="Y24" i="36"/>
  <c r="X24" i="36"/>
  <c r="W24" i="36"/>
  <c r="V24" i="36"/>
  <c r="U24" i="36"/>
  <c r="T24" i="36"/>
  <c r="S24" i="36"/>
  <c r="R24" i="36"/>
  <c r="Q24" i="36"/>
  <c r="AB23" i="36"/>
  <c r="AA23" i="36"/>
  <c r="Z23" i="36"/>
  <c r="Y23" i="36"/>
  <c r="X23" i="36"/>
  <c r="W23" i="36"/>
  <c r="V23" i="36"/>
  <c r="U23" i="36"/>
  <c r="T23" i="36"/>
  <c r="S23" i="36"/>
  <c r="R23" i="36"/>
  <c r="Q23" i="36"/>
  <c r="AB22" i="36"/>
  <c r="AA22" i="36"/>
  <c r="Z22" i="36"/>
  <c r="Y22" i="36"/>
  <c r="X22" i="36"/>
  <c r="W22" i="36"/>
  <c r="V22" i="36"/>
  <c r="U22" i="36"/>
  <c r="T22" i="36"/>
  <c r="S22" i="36"/>
  <c r="R22" i="36"/>
  <c r="Q22" i="36"/>
  <c r="S24" i="35"/>
  <c r="R24" i="35"/>
  <c r="Q24" i="35"/>
  <c r="S22" i="35"/>
  <c r="R22" i="35"/>
  <c r="Q22" i="35"/>
  <c r="AB24" i="24"/>
  <c r="AB23" i="24"/>
  <c r="AB22" i="24"/>
  <c r="AA24" i="24"/>
  <c r="AA23" i="24"/>
  <c r="AA22" i="24"/>
  <c r="Z24" i="24"/>
  <c r="Z23" i="24"/>
  <c r="Z22" i="24"/>
  <c r="Y24" i="24"/>
  <c r="Y23" i="24"/>
  <c r="Y22" i="24"/>
  <c r="X24" i="24"/>
  <c r="X23" i="24"/>
  <c r="X22" i="24"/>
  <c r="W24" i="24"/>
  <c r="W23" i="24"/>
  <c r="W22" i="24"/>
  <c r="V24" i="24"/>
  <c r="V23" i="24"/>
  <c r="V22" i="24"/>
  <c r="U24" i="24"/>
  <c r="U23" i="24"/>
  <c r="U22" i="24"/>
  <c r="T24" i="24"/>
  <c r="T23" i="24"/>
  <c r="T22" i="24"/>
  <c r="S24" i="24"/>
  <c r="S23" i="24"/>
  <c r="S22" i="24"/>
  <c r="R24" i="24"/>
  <c r="R23" i="24"/>
  <c r="R22" i="24"/>
  <c r="Q24" i="24"/>
  <c r="Q23" i="24"/>
  <c r="Q22" i="24"/>
  <c r="AB18" i="53"/>
  <c r="AA18" i="53"/>
  <c r="Z18" i="53"/>
  <c r="Y18" i="53"/>
  <c r="X18" i="53"/>
  <c r="W18" i="53"/>
  <c r="V18" i="53"/>
  <c r="U18" i="53"/>
  <c r="T18" i="53"/>
  <c r="S18" i="53"/>
  <c r="R18" i="53"/>
  <c r="Q18" i="53"/>
  <c r="AB17" i="53"/>
  <c r="AA17" i="53"/>
  <c r="Z17" i="53"/>
  <c r="Y17" i="53"/>
  <c r="X17" i="53"/>
  <c r="W17" i="53"/>
  <c r="V17" i="53"/>
  <c r="U17" i="53"/>
  <c r="T17" i="53"/>
  <c r="S17" i="53"/>
  <c r="R17" i="53"/>
  <c r="Q17" i="53"/>
  <c r="AB16" i="53"/>
  <c r="AA16" i="53"/>
  <c r="Z16" i="53"/>
  <c r="Y16" i="53"/>
  <c r="X16" i="53"/>
  <c r="W16" i="53"/>
  <c r="V16" i="53"/>
  <c r="U16" i="53"/>
  <c r="T16" i="53"/>
  <c r="S16" i="53"/>
  <c r="R16" i="53"/>
  <c r="Q16" i="53"/>
  <c r="AB18" i="52"/>
  <c r="AA18" i="52"/>
  <c r="Z18" i="52"/>
  <c r="Y18" i="52"/>
  <c r="X18" i="52"/>
  <c r="W18" i="52"/>
  <c r="V18" i="52"/>
  <c r="U18" i="52"/>
  <c r="T18" i="52"/>
  <c r="S18" i="52"/>
  <c r="R18" i="52"/>
  <c r="Q18" i="52"/>
  <c r="AB17" i="52"/>
  <c r="AA17" i="52"/>
  <c r="Z17" i="52"/>
  <c r="Y17" i="52"/>
  <c r="X17" i="52"/>
  <c r="W17" i="52"/>
  <c r="V17" i="52"/>
  <c r="U17" i="52"/>
  <c r="T17" i="52"/>
  <c r="S17" i="52"/>
  <c r="R17" i="52"/>
  <c r="Q17" i="52"/>
  <c r="AB16" i="52"/>
  <c r="AA16" i="52"/>
  <c r="Z16" i="52"/>
  <c r="Y16" i="52"/>
  <c r="X16" i="52"/>
  <c r="W16" i="52"/>
  <c r="V16" i="52"/>
  <c r="U16" i="52"/>
  <c r="T16" i="52"/>
  <c r="S16" i="52"/>
  <c r="R16" i="52"/>
  <c r="Q16" i="52"/>
  <c r="AB18" i="38"/>
  <c r="AA18" i="38"/>
  <c r="Z18" i="38"/>
  <c r="Y18" i="38"/>
  <c r="X18" i="38"/>
  <c r="W18" i="38"/>
  <c r="V18" i="38"/>
  <c r="U18" i="38"/>
  <c r="T18" i="38"/>
  <c r="S18" i="38"/>
  <c r="R18" i="38"/>
  <c r="Q18" i="38"/>
  <c r="AB17" i="38"/>
  <c r="AA17" i="38"/>
  <c r="Z17" i="38"/>
  <c r="Y17" i="38"/>
  <c r="X17" i="38"/>
  <c r="W17" i="38"/>
  <c r="V17" i="38"/>
  <c r="U17" i="38"/>
  <c r="T17" i="38"/>
  <c r="S17" i="38"/>
  <c r="R17" i="38"/>
  <c r="Q17" i="38"/>
  <c r="AB16" i="38"/>
  <c r="AA16" i="38"/>
  <c r="Z16" i="38"/>
  <c r="Y16" i="38"/>
  <c r="X16" i="38"/>
  <c r="W16" i="38"/>
  <c r="V16" i="38"/>
  <c r="U16" i="38"/>
  <c r="T16" i="38"/>
  <c r="S16" i="38"/>
  <c r="R16" i="38"/>
  <c r="Q16" i="38"/>
  <c r="AB18" i="43"/>
  <c r="AA18" i="43"/>
  <c r="Z18" i="43"/>
  <c r="Y18" i="43"/>
  <c r="X18" i="43"/>
  <c r="W18" i="43"/>
  <c r="V18" i="43"/>
  <c r="U18" i="43"/>
  <c r="T18" i="43"/>
  <c r="S18" i="43"/>
  <c r="R18" i="43"/>
  <c r="Q18" i="43"/>
  <c r="AB17" i="43"/>
  <c r="AA17" i="43"/>
  <c r="Z17" i="43"/>
  <c r="Y17" i="43"/>
  <c r="X17" i="43"/>
  <c r="W17" i="43"/>
  <c r="V17" i="43"/>
  <c r="U17" i="43"/>
  <c r="T17" i="43"/>
  <c r="S17" i="43"/>
  <c r="R17" i="43"/>
  <c r="Q17" i="43"/>
  <c r="AB16" i="43"/>
  <c r="AA16" i="43"/>
  <c r="Z16" i="43"/>
  <c r="Y16" i="43"/>
  <c r="X16" i="43"/>
  <c r="W16" i="43"/>
  <c r="V16" i="43"/>
  <c r="U16" i="43"/>
  <c r="T16" i="43"/>
  <c r="S16" i="43"/>
  <c r="R16" i="43"/>
  <c r="Q16" i="43"/>
  <c r="AB18" i="39"/>
  <c r="AA18" i="39"/>
  <c r="Z18" i="39"/>
  <c r="Y18" i="39"/>
  <c r="X18" i="39"/>
  <c r="W18" i="39"/>
  <c r="V18" i="39"/>
  <c r="U18" i="39"/>
  <c r="T18" i="39"/>
  <c r="S18" i="39"/>
  <c r="R18" i="39"/>
  <c r="Q18" i="39"/>
  <c r="AB17" i="39"/>
  <c r="AA17" i="39"/>
  <c r="Z17" i="39"/>
  <c r="Y17" i="39"/>
  <c r="X17" i="39"/>
  <c r="W17" i="39"/>
  <c r="V17" i="39"/>
  <c r="U17" i="39"/>
  <c r="T17" i="39"/>
  <c r="S17" i="39"/>
  <c r="R17" i="39"/>
  <c r="Q17" i="39"/>
  <c r="AB16" i="39"/>
  <c r="AA16" i="39"/>
  <c r="Z16" i="39"/>
  <c r="Y16" i="39"/>
  <c r="X16" i="39"/>
  <c r="W16" i="39"/>
  <c r="V16" i="39"/>
  <c r="U16" i="39"/>
  <c r="T16" i="39"/>
  <c r="S16" i="39"/>
  <c r="R16" i="39"/>
  <c r="Q16" i="39"/>
  <c r="AB18" i="44"/>
  <c r="AA18" i="44"/>
  <c r="Z18" i="44"/>
  <c r="Y18" i="44"/>
  <c r="X18" i="44"/>
  <c r="W18" i="44"/>
  <c r="V18" i="44"/>
  <c r="U18" i="44"/>
  <c r="T18" i="44"/>
  <c r="S18" i="44"/>
  <c r="R18" i="44"/>
  <c r="Q18" i="44"/>
  <c r="AB17" i="44"/>
  <c r="AA17" i="44"/>
  <c r="Z17" i="44"/>
  <c r="Y17" i="44"/>
  <c r="X17" i="44"/>
  <c r="W17" i="44"/>
  <c r="V17" i="44"/>
  <c r="U17" i="44"/>
  <c r="T17" i="44"/>
  <c r="S17" i="44"/>
  <c r="R17" i="44"/>
  <c r="Q17" i="44"/>
  <c r="AB16" i="44"/>
  <c r="AA16" i="44"/>
  <c r="Z16" i="44"/>
  <c r="Y16" i="44"/>
  <c r="X16" i="44"/>
  <c r="W16" i="44"/>
  <c r="V16" i="44"/>
  <c r="U16" i="44"/>
  <c r="T16" i="44"/>
  <c r="S16" i="44"/>
  <c r="R16" i="44"/>
  <c r="Q16" i="44"/>
  <c r="AB18" i="36"/>
  <c r="AB17" i="36"/>
  <c r="AB16" i="36"/>
  <c r="AA18" i="36"/>
  <c r="AA17" i="36"/>
  <c r="AA16" i="36"/>
  <c r="Z18" i="36"/>
  <c r="Z17" i="36"/>
  <c r="Z16" i="36"/>
  <c r="Y18" i="36"/>
  <c r="Y17" i="36"/>
  <c r="Y16" i="36"/>
  <c r="X18" i="36"/>
  <c r="X17" i="36"/>
  <c r="X16" i="36"/>
  <c r="W18" i="36"/>
  <c r="W17" i="36"/>
  <c r="W16" i="36"/>
  <c r="V18" i="36"/>
  <c r="V17" i="36"/>
  <c r="V16" i="36"/>
  <c r="U18" i="36"/>
  <c r="U17" i="36"/>
  <c r="U16" i="36"/>
  <c r="T18" i="36"/>
  <c r="T17" i="36"/>
  <c r="T16" i="36"/>
  <c r="S18" i="36"/>
  <c r="S17" i="36"/>
  <c r="S16" i="36"/>
  <c r="R18" i="36"/>
  <c r="R17" i="36"/>
  <c r="R16" i="36"/>
  <c r="Q18" i="36"/>
  <c r="Q17" i="36"/>
  <c r="Q16" i="36"/>
  <c r="Y12" i="44"/>
  <c r="Z12" i="44" s="1"/>
  <c r="W12" i="44"/>
  <c r="X12" i="44" s="1"/>
  <c r="U12" i="44"/>
  <c r="V12" i="44" s="1"/>
  <c r="S12" i="44"/>
  <c r="T12" i="44" s="1"/>
  <c r="Q12" i="44"/>
  <c r="R12" i="44" s="1"/>
  <c r="Y11" i="44"/>
  <c r="Z11" i="44" s="1"/>
  <c r="W11" i="44"/>
  <c r="X11" i="44" s="1"/>
  <c r="V11" i="44"/>
  <c r="U11" i="44"/>
  <c r="S11" i="44"/>
  <c r="T11" i="44" s="1"/>
  <c r="Q11" i="44"/>
  <c r="R11" i="44" s="1"/>
  <c r="Z10" i="44"/>
  <c r="Y10" i="44"/>
  <c r="W10" i="44"/>
  <c r="X10" i="44" s="1"/>
  <c r="U10" i="44"/>
  <c r="V10" i="44" s="1"/>
  <c r="T10" i="44"/>
  <c r="S10" i="44"/>
  <c r="Q10" i="44"/>
  <c r="R10" i="44" s="1"/>
  <c r="Y9" i="44"/>
  <c r="Z9" i="44" s="1"/>
  <c r="X9" i="44"/>
  <c r="W9" i="44"/>
  <c r="U9" i="44"/>
  <c r="V9" i="44" s="1"/>
  <c r="S9" i="44"/>
  <c r="T9" i="44" s="1"/>
  <c r="R9" i="44"/>
  <c r="Q9" i="44"/>
  <c r="Y8" i="44"/>
  <c r="Z8" i="44" s="1"/>
  <c r="W8" i="44"/>
  <c r="X8" i="44" s="1"/>
  <c r="V8" i="44"/>
  <c r="U8" i="44"/>
  <c r="S8" i="44"/>
  <c r="T8" i="44" s="1"/>
  <c r="Q8" i="44"/>
  <c r="R8" i="44" s="1"/>
  <c r="Z7" i="44"/>
  <c r="Y7" i="44"/>
  <c r="W7" i="44"/>
  <c r="X7" i="44" s="1"/>
  <c r="U7" i="44"/>
  <c r="V7" i="44" s="1"/>
  <c r="T7" i="44"/>
  <c r="S7" i="44"/>
  <c r="Q7" i="44"/>
  <c r="R7" i="44" s="1"/>
  <c r="Y6" i="44"/>
  <c r="Z6" i="44" s="1"/>
  <c r="X6" i="44"/>
  <c r="W6" i="44"/>
  <c r="U6" i="44"/>
  <c r="V6" i="44" s="1"/>
  <c r="S6" i="44"/>
  <c r="T6" i="44" s="1"/>
  <c r="R6" i="44"/>
  <c r="Q6" i="44"/>
  <c r="Y5" i="44"/>
  <c r="Z5" i="44" s="1"/>
  <c r="W5" i="44"/>
  <c r="X5" i="44" s="1"/>
  <c r="V5" i="44"/>
  <c r="U5" i="44"/>
  <c r="S5" i="44"/>
  <c r="T5" i="44" s="1"/>
  <c r="Q5" i="44"/>
  <c r="R5" i="44" s="1"/>
  <c r="Z4" i="44"/>
  <c r="Y4" i="44"/>
  <c r="W4" i="44"/>
  <c r="X4" i="44" s="1"/>
  <c r="U4" i="44"/>
  <c r="V4" i="44" s="1"/>
  <c r="T4" i="44"/>
  <c r="S4" i="44"/>
  <c r="Q4" i="44"/>
  <c r="R4" i="44" s="1"/>
  <c r="Z12" i="36"/>
  <c r="Z11" i="36"/>
  <c r="Z10" i="36"/>
  <c r="Z9" i="36"/>
  <c r="Z8" i="36"/>
  <c r="Z7" i="36"/>
  <c r="Z6" i="36"/>
  <c r="Z5" i="36"/>
  <c r="Z4" i="36"/>
  <c r="X12" i="36"/>
  <c r="X11" i="36"/>
  <c r="X10" i="36"/>
  <c r="X9" i="36"/>
  <c r="X8" i="36"/>
  <c r="X7" i="36"/>
  <c r="X6" i="36"/>
  <c r="X5" i="36"/>
  <c r="X4" i="36"/>
  <c r="V12" i="36"/>
  <c r="V11" i="36"/>
  <c r="V10" i="36"/>
  <c r="V9" i="36"/>
  <c r="V8" i="36"/>
  <c r="V7" i="36"/>
  <c r="V6" i="36"/>
  <c r="V5" i="36"/>
  <c r="V4" i="36"/>
  <c r="T12" i="36"/>
  <c r="T11" i="36"/>
  <c r="T10" i="36"/>
  <c r="T9" i="36"/>
  <c r="T8" i="36"/>
  <c r="T7" i="36"/>
  <c r="T6" i="36"/>
  <c r="T5" i="36"/>
  <c r="T4" i="36"/>
  <c r="R5" i="36"/>
  <c r="R6" i="36"/>
  <c r="R7" i="36"/>
  <c r="R8" i="36"/>
  <c r="R9" i="36"/>
  <c r="R10" i="36"/>
  <c r="R11" i="36"/>
  <c r="R12" i="36"/>
  <c r="R4" i="36"/>
  <c r="Y12" i="36"/>
  <c r="Y11" i="36"/>
  <c r="Y10" i="36"/>
  <c r="Y9" i="36"/>
  <c r="Y8" i="36"/>
  <c r="Y7" i="36"/>
  <c r="Y6" i="36"/>
  <c r="Y5" i="36"/>
  <c r="Y4" i="36"/>
  <c r="W12" i="36"/>
  <c r="W11" i="36"/>
  <c r="W10" i="36"/>
  <c r="W9" i="36"/>
  <c r="W8" i="36"/>
  <c r="W7" i="36"/>
  <c r="W6" i="36"/>
  <c r="W5" i="36"/>
  <c r="W4" i="36"/>
  <c r="U12" i="36"/>
  <c r="U11" i="36"/>
  <c r="U10" i="36"/>
  <c r="U9" i="36"/>
  <c r="U8" i="36"/>
  <c r="U7" i="36"/>
  <c r="U6" i="36"/>
  <c r="U5" i="36"/>
  <c r="U4" i="36"/>
  <c r="S5" i="36"/>
  <c r="S6" i="36"/>
  <c r="S7" i="36"/>
  <c r="S8" i="36"/>
  <c r="S9" i="36"/>
  <c r="S10" i="36"/>
  <c r="S11" i="36"/>
  <c r="S12" i="36"/>
  <c r="S4" i="36"/>
  <c r="Q5" i="36"/>
  <c r="Q6" i="36"/>
  <c r="Q7" i="36"/>
  <c r="Q8" i="36"/>
  <c r="Q9" i="36"/>
  <c r="Q10" i="36"/>
  <c r="Q11" i="36"/>
  <c r="Q12" i="36"/>
  <c r="Q4" i="36"/>
  <c r="Z18" i="35"/>
  <c r="Y18" i="35"/>
  <c r="N18" i="35"/>
  <c r="AB17" i="35"/>
  <c r="AA17" i="35"/>
  <c r="Q17" i="35"/>
  <c r="P17" i="35"/>
  <c r="O17" i="35"/>
  <c r="T16" i="35"/>
  <c r="R16" i="35"/>
  <c r="AB17" i="24"/>
  <c r="AB18" i="24"/>
  <c r="AB16" i="24"/>
  <c r="AA17" i="24"/>
  <c r="AA18" i="24"/>
  <c r="AA16" i="24"/>
  <c r="Z17" i="24"/>
  <c r="Z18" i="24"/>
  <c r="Z16" i="24"/>
  <c r="Y17" i="24"/>
  <c r="Y18" i="24"/>
  <c r="Y16" i="24"/>
  <c r="X17" i="24"/>
  <c r="X18" i="24"/>
  <c r="X16" i="24"/>
  <c r="W17" i="24"/>
  <c r="W18" i="24"/>
  <c r="W16" i="24"/>
  <c r="V17" i="24"/>
  <c r="V18" i="24"/>
  <c r="V16" i="24"/>
  <c r="U17" i="24"/>
  <c r="U18" i="24"/>
  <c r="U16" i="24"/>
  <c r="T17" i="24"/>
  <c r="T18" i="24"/>
  <c r="T16" i="24"/>
  <c r="S17" i="24"/>
  <c r="S18" i="24"/>
  <c r="S16" i="24"/>
  <c r="R17" i="24"/>
  <c r="R18" i="24"/>
  <c r="R16" i="24"/>
  <c r="Q17" i="24"/>
  <c r="Q18" i="24"/>
  <c r="Q16" i="24"/>
  <c r="P17" i="24"/>
  <c r="P18" i="24"/>
  <c r="P16" i="24"/>
  <c r="O17" i="24"/>
  <c r="O18" i="24"/>
  <c r="O16" i="24"/>
  <c r="N17" i="24"/>
  <c r="N18" i="24"/>
  <c r="N16" i="24"/>
  <c r="AV7" i="53"/>
  <c r="AY5" i="53"/>
  <c r="AZ5" i="53" s="1"/>
  <c r="AY6" i="53"/>
  <c r="AZ6" i="53" s="1"/>
  <c r="AY7" i="53"/>
  <c r="AZ7" i="53" s="1"/>
  <c r="AY8" i="53"/>
  <c r="AZ8" i="53" s="1"/>
  <c r="AY9" i="53"/>
  <c r="AZ9" i="53" s="1"/>
  <c r="AY10" i="53"/>
  <c r="AZ10" i="53" s="1"/>
  <c r="AY11" i="53"/>
  <c r="AZ11" i="53" s="1"/>
  <c r="AY12" i="53"/>
  <c r="AZ12" i="53" s="1"/>
  <c r="AY4" i="53"/>
  <c r="AZ4" i="53" s="1"/>
  <c r="AW5" i="53"/>
  <c r="AX5" i="53" s="1"/>
  <c r="AW6" i="53"/>
  <c r="AX6" i="53" s="1"/>
  <c r="AW7" i="53"/>
  <c r="AX7" i="53" s="1"/>
  <c r="AW8" i="53"/>
  <c r="AX8" i="53" s="1"/>
  <c r="AW9" i="53"/>
  <c r="AX9" i="53" s="1"/>
  <c r="AW10" i="53"/>
  <c r="AX10" i="53" s="1"/>
  <c r="AW11" i="53"/>
  <c r="AX11" i="53" s="1"/>
  <c r="AW12" i="53"/>
  <c r="AX12" i="53" s="1"/>
  <c r="AW4" i="53"/>
  <c r="AX4" i="53" s="1"/>
  <c r="AU5" i="53"/>
  <c r="AV5" i="53" s="1"/>
  <c r="AU6" i="53"/>
  <c r="AV6" i="53" s="1"/>
  <c r="AU7" i="53"/>
  <c r="AU8" i="53"/>
  <c r="AV8" i="53" s="1"/>
  <c r="AU9" i="53"/>
  <c r="AV9" i="53" s="1"/>
  <c r="AU10" i="53"/>
  <c r="AV10" i="53" s="1"/>
  <c r="AU11" i="53"/>
  <c r="AV11" i="53" s="1"/>
  <c r="AU12" i="53"/>
  <c r="AV12" i="53" s="1"/>
  <c r="AU4" i="53"/>
  <c r="AV4" i="53" s="1"/>
  <c r="AS5" i="53"/>
  <c r="AT5" i="53" s="1"/>
  <c r="AS6" i="53"/>
  <c r="AT6" i="53" s="1"/>
  <c r="AS7" i="53"/>
  <c r="AT7" i="53" s="1"/>
  <c r="AS8" i="53"/>
  <c r="AT8" i="53" s="1"/>
  <c r="AS9" i="53"/>
  <c r="AT9" i="53" s="1"/>
  <c r="AS10" i="53"/>
  <c r="AT10" i="53" s="1"/>
  <c r="AS11" i="53"/>
  <c r="AT11" i="53" s="1"/>
  <c r="AS12" i="53"/>
  <c r="AT12" i="53" s="1"/>
  <c r="AS4" i="53"/>
  <c r="AT4" i="53" s="1"/>
  <c r="AR12" i="53"/>
  <c r="AR11" i="53"/>
  <c r="AR10" i="53"/>
  <c r="AR9" i="53"/>
  <c r="AR8" i="53"/>
  <c r="AR7" i="53"/>
  <c r="AR6" i="53"/>
  <c r="AR5" i="53"/>
  <c r="AR4" i="53"/>
  <c r="AY5" i="52"/>
  <c r="AZ5" i="52" s="1"/>
  <c r="AY6" i="52"/>
  <c r="AZ6" i="52" s="1"/>
  <c r="AY7" i="52"/>
  <c r="AZ7" i="52" s="1"/>
  <c r="AY8" i="52"/>
  <c r="AZ8" i="52" s="1"/>
  <c r="AY9" i="52"/>
  <c r="AZ9" i="52" s="1"/>
  <c r="AY10" i="52"/>
  <c r="AZ10" i="52" s="1"/>
  <c r="AY11" i="52"/>
  <c r="AZ11" i="52" s="1"/>
  <c r="AY12" i="52"/>
  <c r="AZ12" i="52" s="1"/>
  <c r="AY4" i="52"/>
  <c r="AZ4" i="52" s="1"/>
  <c r="AW5" i="52"/>
  <c r="AX5" i="52" s="1"/>
  <c r="AW6" i="52"/>
  <c r="AX6" i="52" s="1"/>
  <c r="AW7" i="52"/>
  <c r="AX7" i="52" s="1"/>
  <c r="AW8" i="52"/>
  <c r="AX8" i="52" s="1"/>
  <c r="AW9" i="52"/>
  <c r="AX9" i="52" s="1"/>
  <c r="AW10" i="52"/>
  <c r="AX10" i="52" s="1"/>
  <c r="AW11" i="52"/>
  <c r="AX11" i="52" s="1"/>
  <c r="AW12" i="52"/>
  <c r="AX12" i="52" s="1"/>
  <c r="AW4" i="52"/>
  <c r="AX4" i="52" s="1"/>
  <c r="AU5" i="52"/>
  <c r="AV5" i="52" s="1"/>
  <c r="AU6" i="52"/>
  <c r="AV6" i="52" s="1"/>
  <c r="AU7" i="52"/>
  <c r="AV7" i="52" s="1"/>
  <c r="AU8" i="52"/>
  <c r="AV8" i="52" s="1"/>
  <c r="AU9" i="52"/>
  <c r="AV9" i="52" s="1"/>
  <c r="AU10" i="52"/>
  <c r="AV10" i="52" s="1"/>
  <c r="AU11" i="52"/>
  <c r="AV11" i="52" s="1"/>
  <c r="AU12" i="52"/>
  <c r="AV12" i="52" s="1"/>
  <c r="AU4" i="52"/>
  <c r="AV4" i="52" s="1"/>
  <c r="AS5" i="52"/>
  <c r="AT5" i="52" s="1"/>
  <c r="AS6" i="52"/>
  <c r="AT6" i="52" s="1"/>
  <c r="AS7" i="52"/>
  <c r="AT7" i="52" s="1"/>
  <c r="AS8" i="52"/>
  <c r="AT8" i="52" s="1"/>
  <c r="AS9" i="52"/>
  <c r="AT9" i="52" s="1"/>
  <c r="AS10" i="52"/>
  <c r="AT10" i="52" s="1"/>
  <c r="AS11" i="52"/>
  <c r="AT11" i="52" s="1"/>
  <c r="AS12" i="52"/>
  <c r="AT12" i="52" s="1"/>
  <c r="AS4" i="52"/>
  <c r="AT4" i="52" s="1"/>
  <c r="AR12" i="52"/>
  <c r="AR11" i="52"/>
  <c r="AR10" i="52"/>
  <c r="AR9" i="52"/>
  <c r="AR8" i="52"/>
  <c r="AR7" i="52"/>
  <c r="AR6" i="52"/>
  <c r="AR5" i="52"/>
  <c r="AR4" i="52"/>
  <c r="AV6" i="38"/>
  <c r="AY5" i="38"/>
  <c r="AZ5" i="38" s="1"/>
  <c r="AY6" i="38"/>
  <c r="AZ6" i="38" s="1"/>
  <c r="AY7" i="38"/>
  <c r="AZ7" i="38" s="1"/>
  <c r="AY8" i="38"/>
  <c r="AZ8" i="38" s="1"/>
  <c r="AY9" i="38"/>
  <c r="AZ9" i="38" s="1"/>
  <c r="AY10" i="38"/>
  <c r="AZ10" i="38" s="1"/>
  <c r="AY11" i="38"/>
  <c r="AZ11" i="38" s="1"/>
  <c r="AY12" i="38"/>
  <c r="AZ12" i="38" s="1"/>
  <c r="AY4" i="38"/>
  <c r="AZ4" i="38" s="1"/>
  <c r="AW5" i="38"/>
  <c r="AX5" i="38" s="1"/>
  <c r="AW6" i="38"/>
  <c r="AX6" i="38" s="1"/>
  <c r="AW7" i="38"/>
  <c r="AX7" i="38" s="1"/>
  <c r="AW8" i="38"/>
  <c r="AX8" i="38" s="1"/>
  <c r="AW9" i="38"/>
  <c r="AX9" i="38" s="1"/>
  <c r="AW10" i="38"/>
  <c r="AX10" i="38" s="1"/>
  <c r="AW11" i="38"/>
  <c r="AX11" i="38" s="1"/>
  <c r="AW12" i="38"/>
  <c r="AX12" i="38" s="1"/>
  <c r="AW4" i="38"/>
  <c r="AX4" i="38" s="1"/>
  <c r="AU5" i="38"/>
  <c r="AV5" i="38" s="1"/>
  <c r="AU6" i="38"/>
  <c r="AU7" i="38"/>
  <c r="AV7" i="38" s="1"/>
  <c r="AU8" i="38"/>
  <c r="AV8" i="38" s="1"/>
  <c r="AU9" i="38"/>
  <c r="AV9" i="38" s="1"/>
  <c r="AU10" i="38"/>
  <c r="AV10" i="38" s="1"/>
  <c r="AU11" i="38"/>
  <c r="AV11" i="38" s="1"/>
  <c r="AU12" i="38"/>
  <c r="AV12" i="38" s="1"/>
  <c r="AU4" i="38"/>
  <c r="AV4" i="38" s="1"/>
  <c r="AS5" i="38"/>
  <c r="AT5" i="38" s="1"/>
  <c r="AS6" i="38"/>
  <c r="AT6" i="38" s="1"/>
  <c r="AS7" i="38"/>
  <c r="AT7" i="38" s="1"/>
  <c r="AS8" i="38"/>
  <c r="AT8" i="38" s="1"/>
  <c r="AS9" i="38"/>
  <c r="AT9" i="38" s="1"/>
  <c r="AS10" i="38"/>
  <c r="AT10" i="38" s="1"/>
  <c r="AS11" i="38"/>
  <c r="AT11" i="38" s="1"/>
  <c r="AS12" i="38"/>
  <c r="AT12" i="38" s="1"/>
  <c r="AS4" i="38"/>
  <c r="AT4" i="38" s="1"/>
  <c r="AR12" i="38"/>
  <c r="AR11" i="38"/>
  <c r="AR10" i="38"/>
  <c r="AR9" i="38"/>
  <c r="AR8" i="38"/>
  <c r="AR7" i="38"/>
  <c r="AR6" i="38"/>
  <c r="AR5" i="38"/>
  <c r="AR4" i="38"/>
  <c r="AY5" i="43"/>
  <c r="AZ5" i="43" s="1"/>
  <c r="AY6" i="43"/>
  <c r="AZ6" i="43" s="1"/>
  <c r="AY7" i="43"/>
  <c r="AZ7" i="43" s="1"/>
  <c r="AY8" i="43"/>
  <c r="AZ8" i="43" s="1"/>
  <c r="AY9" i="43"/>
  <c r="AZ9" i="43" s="1"/>
  <c r="AY10" i="43"/>
  <c r="AZ10" i="43" s="1"/>
  <c r="AY11" i="43"/>
  <c r="AZ11" i="43" s="1"/>
  <c r="AY12" i="43"/>
  <c r="AZ12" i="43" s="1"/>
  <c r="AY4" i="43"/>
  <c r="AZ4" i="43" s="1"/>
  <c r="AW5" i="43"/>
  <c r="AX5" i="43" s="1"/>
  <c r="AW6" i="43"/>
  <c r="AX6" i="43" s="1"/>
  <c r="AW7" i="43"/>
  <c r="AX7" i="43" s="1"/>
  <c r="AW8" i="43"/>
  <c r="AX8" i="43" s="1"/>
  <c r="AW9" i="43"/>
  <c r="AX9" i="43" s="1"/>
  <c r="AW10" i="43"/>
  <c r="AX10" i="43" s="1"/>
  <c r="AW11" i="43"/>
  <c r="AX11" i="43" s="1"/>
  <c r="AW12" i="43"/>
  <c r="AX12" i="43" s="1"/>
  <c r="AW4" i="43"/>
  <c r="AX4" i="43" s="1"/>
  <c r="AU5" i="43"/>
  <c r="AV5" i="43" s="1"/>
  <c r="AU6" i="43"/>
  <c r="AV6" i="43" s="1"/>
  <c r="AU7" i="43"/>
  <c r="AV7" i="43" s="1"/>
  <c r="AU8" i="43"/>
  <c r="AV8" i="43" s="1"/>
  <c r="AU9" i="43"/>
  <c r="AV9" i="43" s="1"/>
  <c r="AU10" i="43"/>
  <c r="AV10" i="43" s="1"/>
  <c r="AU11" i="43"/>
  <c r="AV11" i="43" s="1"/>
  <c r="AU12" i="43"/>
  <c r="AV12" i="43" s="1"/>
  <c r="AU4" i="43"/>
  <c r="AV4" i="43" s="1"/>
  <c r="AS5" i="43"/>
  <c r="AT5" i="43" s="1"/>
  <c r="AS6" i="43"/>
  <c r="AT6" i="43" s="1"/>
  <c r="AS7" i="43"/>
  <c r="AT7" i="43" s="1"/>
  <c r="AS8" i="43"/>
  <c r="AT8" i="43" s="1"/>
  <c r="AS9" i="43"/>
  <c r="AT9" i="43" s="1"/>
  <c r="AS10" i="43"/>
  <c r="AT10" i="43" s="1"/>
  <c r="AS11" i="43"/>
  <c r="AT11" i="43" s="1"/>
  <c r="AS12" i="43"/>
  <c r="AT12" i="43" s="1"/>
  <c r="AS4" i="43"/>
  <c r="AT4" i="43" s="1"/>
  <c r="AR12" i="43"/>
  <c r="AR11" i="43"/>
  <c r="AR10" i="43"/>
  <c r="AR9" i="43"/>
  <c r="AR8" i="43"/>
  <c r="AR7" i="43"/>
  <c r="AR6" i="43"/>
  <c r="AR5" i="43"/>
  <c r="AR4" i="43"/>
  <c r="AY5" i="39"/>
  <c r="AZ5" i="39" s="1"/>
  <c r="AY6" i="39"/>
  <c r="AZ6" i="39" s="1"/>
  <c r="AY7" i="39"/>
  <c r="AZ7" i="39" s="1"/>
  <c r="AY8" i="39"/>
  <c r="AZ8" i="39" s="1"/>
  <c r="AY9" i="39"/>
  <c r="AZ9" i="39" s="1"/>
  <c r="AY10" i="39"/>
  <c r="AZ10" i="39" s="1"/>
  <c r="AY11" i="39"/>
  <c r="AZ11" i="39" s="1"/>
  <c r="AY12" i="39"/>
  <c r="AZ12" i="39" s="1"/>
  <c r="AY4" i="39"/>
  <c r="AZ4" i="39" s="1"/>
  <c r="AW5" i="39"/>
  <c r="AX5" i="39" s="1"/>
  <c r="AW6" i="39"/>
  <c r="AX6" i="39" s="1"/>
  <c r="AW7" i="39"/>
  <c r="AX7" i="39" s="1"/>
  <c r="AW8" i="39"/>
  <c r="AX8" i="39" s="1"/>
  <c r="AW9" i="39"/>
  <c r="AX9" i="39" s="1"/>
  <c r="AW10" i="39"/>
  <c r="AX10" i="39" s="1"/>
  <c r="AW11" i="39"/>
  <c r="AX11" i="39" s="1"/>
  <c r="AW12" i="39"/>
  <c r="AX12" i="39" s="1"/>
  <c r="AW4" i="39"/>
  <c r="AX4" i="39" s="1"/>
  <c r="AU5" i="39"/>
  <c r="AV5" i="39" s="1"/>
  <c r="AU6" i="39"/>
  <c r="AV6" i="39" s="1"/>
  <c r="AU7" i="39"/>
  <c r="AV7" i="39" s="1"/>
  <c r="AU8" i="39"/>
  <c r="AV8" i="39" s="1"/>
  <c r="AU9" i="39"/>
  <c r="AV9" i="39" s="1"/>
  <c r="AU10" i="39"/>
  <c r="AV10" i="39" s="1"/>
  <c r="AU11" i="39"/>
  <c r="AV11" i="39" s="1"/>
  <c r="AU12" i="39"/>
  <c r="AV12" i="39" s="1"/>
  <c r="AU4" i="39"/>
  <c r="AV4" i="39" s="1"/>
  <c r="AS5" i="39"/>
  <c r="AT5" i="39" s="1"/>
  <c r="AS6" i="39"/>
  <c r="AT6" i="39" s="1"/>
  <c r="AS7" i="39"/>
  <c r="AT7" i="39" s="1"/>
  <c r="AS8" i="39"/>
  <c r="AT8" i="39" s="1"/>
  <c r="AS9" i="39"/>
  <c r="AT9" i="39" s="1"/>
  <c r="AS10" i="39"/>
  <c r="AT10" i="39" s="1"/>
  <c r="AS11" i="39"/>
  <c r="AT11" i="39" s="1"/>
  <c r="AS12" i="39"/>
  <c r="AT12" i="39" s="1"/>
  <c r="AS4" i="39"/>
  <c r="AT4" i="39" s="1"/>
  <c r="AR12" i="39"/>
  <c r="AR11" i="39"/>
  <c r="AR10" i="39"/>
  <c r="AR9" i="39"/>
  <c r="AR8" i="39"/>
  <c r="AR7" i="39"/>
  <c r="AR6" i="39"/>
  <c r="AR5" i="39"/>
  <c r="AR4" i="39"/>
  <c r="AY5" i="44"/>
  <c r="AZ5" i="44" s="1"/>
  <c r="AY6" i="44"/>
  <c r="AZ6" i="44" s="1"/>
  <c r="AY7" i="44"/>
  <c r="AZ7" i="44" s="1"/>
  <c r="AY8" i="44"/>
  <c r="AZ8" i="44" s="1"/>
  <c r="AY9" i="44"/>
  <c r="AZ9" i="44" s="1"/>
  <c r="AY10" i="44"/>
  <c r="AZ10" i="44" s="1"/>
  <c r="AY11" i="44"/>
  <c r="AZ11" i="44" s="1"/>
  <c r="AY12" i="44"/>
  <c r="AZ12" i="44" s="1"/>
  <c r="AY4" i="44"/>
  <c r="AZ4" i="44" s="1"/>
  <c r="AW5" i="44"/>
  <c r="AX5" i="44" s="1"/>
  <c r="AW6" i="44"/>
  <c r="AX6" i="44" s="1"/>
  <c r="AW7" i="44"/>
  <c r="AX7" i="44" s="1"/>
  <c r="AW8" i="44"/>
  <c r="AX8" i="44" s="1"/>
  <c r="AW9" i="44"/>
  <c r="AX9" i="44" s="1"/>
  <c r="AW10" i="44"/>
  <c r="AX10" i="44" s="1"/>
  <c r="AW11" i="44"/>
  <c r="AX11" i="44" s="1"/>
  <c r="AW12" i="44"/>
  <c r="AX12" i="44" s="1"/>
  <c r="AW4" i="44"/>
  <c r="AX4" i="44" s="1"/>
  <c r="AU5" i="44"/>
  <c r="AV5" i="44" s="1"/>
  <c r="AU6" i="44"/>
  <c r="AV6" i="44" s="1"/>
  <c r="AU7" i="44"/>
  <c r="AV7" i="44" s="1"/>
  <c r="AU8" i="44"/>
  <c r="AV8" i="44" s="1"/>
  <c r="AU9" i="44"/>
  <c r="AV9" i="44" s="1"/>
  <c r="AU10" i="44"/>
  <c r="AV10" i="44" s="1"/>
  <c r="AU11" i="44"/>
  <c r="AV11" i="44" s="1"/>
  <c r="AU12" i="44"/>
  <c r="AV12" i="44" s="1"/>
  <c r="AU4" i="44"/>
  <c r="AV4" i="44" s="1"/>
  <c r="AS5" i="44"/>
  <c r="AT5" i="44" s="1"/>
  <c r="AS6" i="44"/>
  <c r="AT6" i="44" s="1"/>
  <c r="AS7" i="44"/>
  <c r="AT7" i="44" s="1"/>
  <c r="AS8" i="44"/>
  <c r="AT8" i="44" s="1"/>
  <c r="AS9" i="44"/>
  <c r="AT9" i="44" s="1"/>
  <c r="AS10" i="44"/>
  <c r="AT10" i="44" s="1"/>
  <c r="AS11" i="44"/>
  <c r="AT11" i="44" s="1"/>
  <c r="AS12" i="44"/>
  <c r="AT12" i="44" s="1"/>
  <c r="AS4" i="44"/>
  <c r="AT4" i="44" s="1"/>
  <c r="AR12" i="44"/>
  <c r="AR11" i="44"/>
  <c r="AR10" i="44"/>
  <c r="AR9" i="44"/>
  <c r="AR8" i="44"/>
  <c r="AR7" i="44"/>
  <c r="AR6" i="44"/>
  <c r="AR5" i="44"/>
  <c r="AR4" i="44"/>
  <c r="AY5" i="36"/>
  <c r="AZ5" i="36" s="1"/>
  <c r="AY6" i="36"/>
  <c r="AZ6" i="36" s="1"/>
  <c r="AY7" i="36"/>
  <c r="AZ7" i="36" s="1"/>
  <c r="AY8" i="36"/>
  <c r="AZ8" i="36" s="1"/>
  <c r="AY9" i="36"/>
  <c r="AZ9" i="36" s="1"/>
  <c r="AY10" i="36"/>
  <c r="AZ10" i="36" s="1"/>
  <c r="AY11" i="36"/>
  <c r="AZ11" i="36" s="1"/>
  <c r="AY12" i="36"/>
  <c r="AZ12" i="36" s="1"/>
  <c r="AY4" i="36"/>
  <c r="AZ4" i="36" s="1"/>
  <c r="AW5" i="36"/>
  <c r="AX5" i="36" s="1"/>
  <c r="AW6" i="36"/>
  <c r="AX6" i="36" s="1"/>
  <c r="AW7" i="36"/>
  <c r="AX7" i="36" s="1"/>
  <c r="AW8" i="36"/>
  <c r="AX8" i="36" s="1"/>
  <c r="AW9" i="36"/>
  <c r="AX9" i="36" s="1"/>
  <c r="AW10" i="36"/>
  <c r="AX10" i="36" s="1"/>
  <c r="AW11" i="36"/>
  <c r="AX11" i="36" s="1"/>
  <c r="AW12" i="36"/>
  <c r="AX12" i="36" s="1"/>
  <c r="AW4" i="36"/>
  <c r="AX4" i="36" s="1"/>
  <c r="AU5" i="36"/>
  <c r="AV5" i="36" s="1"/>
  <c r="AU6" i="36"/>
  <c r="AV6" i="36" s="1"/>
  <c r="AU7" i="36"/>
  <c r="AV7" i="36" s="1"/>
  <c r="AU8" i="36"/>
  <c r="AV8" i="36" s="1"/>
  <c r="AU9" i="36"/>
  <c r="AV9" i="36" s="1"/>
  <c r="AU10" i="36"/>
  <c r="AV10" i="36" s="1"/>
  <c r="AU11" i="36"/>
  <c r="AV11" i="36" s="1"/>
  <c r="AU12" i="36"/>
  <c r="AV12" i="36" s="1"/>
  <c r="AU4" i="36"/>
  <c r="AV4" i="36" s="1"/>
  <c r="AS5" i="36"/>
  <c r="AT5" i="36" s="1"/>
  <c r="AS6" i="36"/>
  <c r="AT6" i="36" s="1"/>
  <c r="AS7" i="36"/>
  <c r="AT7" i="36" s="1"/>
  <c r="AS8" i="36"/>
  <c r="AT8" i="36" s="1"/>
  <c r="AS9" i="36"/>
  <c r="AT9" i="36" s="1"/>
  <c r="AS10" i="36"/>
  <c r="AT10" i="36" s="1"/>
  <c r="AS11" i="36"/>
  <c r="AT11" i="36" s="1"/>
  <c r="AS12" i="36"/>
  <c r="AT12" i="36" s="1"/>
  <c r="AS4" i="36"/>
  <c r="AT4" i="36" s="1"/>
  <c r="AR12" i="36"/>
  <c r="AR11" i="36"/>
  <c r="AR10" i="36"/>
  <c r="AR9" i="36"/>
  <c r="AR8" i="36"/>
  <c r="AR7" i="36"/>
  <c r="AR6" i="36"/>
  <c r="AR5" i="36"/>
  <c r="AR4" i="36"/>
  <c r="AY5" i="35"/>
  <c r="AZ5" i="35" s="1"/>
  <c r="AA28" i="35" s="1"/>
  <c r="AY6" i="35"/>
  <c r="AZ6" i="35" s="1"/>
  <c r="Z28" i="35" s="1"/>
  <c r="AY7" i="35"/>
  <c r="AZ7" i="35" s="1"/>
  <c r="AB29" i="35" s="1"/>
  <c r="AY8" i="35"/>
  <c r="AZ8" i="35" s="1"/>
  <c r="AA29" i="35" s="1"/>
  <c r="AY9" i="35"/>
  <c r="AZ9" i="35" s="1"/>
  <c r="Z29" i="35" s="1"/>
  <c r="AY10" i="35"/>
  <c r="AZ10" i="35" s="1"/>
  <c r="AB30" i="35" s="1"/>
  <c r="AY11" i="35"/>
  <c r="AZ11" i="35" s="1"/>
  <c r="AA30" i="35" s="1"/>
  <c r="AY12" i="35"/>
  <c r="AZ12" i="35" s="1"/>
  <c r="Z30" i="35" s="1"/>
  <c r="AY4" i="35"/>
  <c r="AZ4" i="35" s="1"/>
  <c r="AB28" i="35" s="1"/>
  <c r="AW5" i="35"/>
  <c r="AX5" i="35" s="1"/>
  <c r="X28" i="35" s="1"/>
  <c r="AW6" i="35"/>
  <c r="AX6" i="35" s="1"/>
  <c r="W28" i="35" s="1"/>
  <c r="AW7" i="35"/>
  <c r="AX7" i="35" s="1"/>
  <c r="Y29" i="35" s="1"/>
  <c r="AW8" i="35"/>
  <c r="AX8" i="35" s="1"/>
  <c r="X29" i="35" s="1"/>
  <c r="AW9" i="35"/>
  <c r="AX9" i="35" s="1"/>
  <c r="W29" i="35" s="1"/>
  <c r="AW10" i="35"/>
  <c r="AX10" i="35" s="1"/>
  <c r="Y30" i="35" s="1"/>
  <c r="AW11" i="35"/>
  <c r="AX11" i="35" s="1"/>
  <c r="X30" i="35" s="1"/>
  <c r="AW12" i="35"/>
  <c r="AX12" i="35" s="1"/>
  <c r="W30" i="35" s="1"/>
  <c r="AW4" i="35"/>
  <c r="AX4" i="35" s="1"/>
  <c r="Y28" i="35" s="1"/>
  <c r="AU5" i="35"/>
  <c r="AV5" i="35" s="1"/>
  <c r="U28" i="35" s="1"/>
  <c r="AU6" i="35"/>
  <c r="AV6" i="35" s="1"/>
  <c r="T28" i="35" s="1"/>
  <c r="AU7" i="35"/>
  <c r="AV7" i="35" s="1"/>
  <c r="V29" i="35" s="1"/>
  <c r="AU8" i="35"/>
  <c r="AV8" i="35" s="1"/>
  <c r="U29" i="35" s="1"/>
  <c r="AU9" i="35"/>
  <c r="AV9" i="35" s="1"/>
  <c r="T29" i="35" s="1"/>
  <c r="AU10" i="35"/>
  <c r="AV10" i="35" s="1"/>
  <c r="V30" i="35" s="1"/>
  <c r="AU11" i="35"/>
  <c r="AV11" i="35" s="1"/>
  <c r="U30" i="35" s="1"/>
  <c r="AU12" i="35"/>
  <c r="AV12" i="35" s="1"/>
  <c r="T30" i="35" s="1"/>
  <c r="AU4" i="35"/>
  <c r="AV4" i="35" s="1"/>
  <c r="V28" i="35" s="1"/>
  <c r="AS5" i="35"/>
  <c r="AT5" i="35" s="1"/>
  <c r="AS6" i="35"/>
  <c r="AT6" i="35" s="1"/>
  <c r="AS7" i="35"/>
  <c r="AT7" i="35" s="1"/>
  <c r="S29" i="35" s="1"/>
  <c r="AS8" i="35"/>
  <c r="AT8" i="35" s="1"/>
  <c r="AS9" i="35"/>
  <c r="AT9" i="35" s="1"/>
  <c r="AS10" i="35"/>
  <c r="AT10" i="35" s="1"/>
  <c r="AS11" i="35"/>
  <c r="AT11" i="35" s="1"/>
  <c r="AS12" i="35"/>
  <c r="AT12" i="35" s="1"/>
  <c r="AS4" i="35"/>
  <c r="AT4" i="35" s="1"/>
  <c r="AR12" i="35"/>
  <c r="AR11" i="35"/>
  <c r="AR10" i="35"/>
  <c r="AR9" i="35"/>
  <c r="AR8" i="35"/>
  <c r="AR7" i="35"/>
  <c r="AR6" i="35"/>
  <c r="AR5" i="35"/>
  <c r="AR4" i="35"/>
  <c r="AY5" i="24"/>
  <c r="AZ5" i="24" s="1"/>
  <c r="AY6" i="24"/>
  <c r="AZ6" i="24" s="1"/>
  <c r="AY7" i="24"/>
  <c r="AZ7" i="24" s="1"/>
  <c r="AY8" i="24"/>
  <c r="AZ8" i="24" s="1"/>
  <c r="AY9" i="24"/>
  <c r="AZ9" i="24" s="1"/>
  <c r="AY10" i="24"/>
  <c r="AZ10" i="24" s="1"/>
  <c r="AY11" i="24"/>
  <c r="AZ11" i="24" s="1"/>
  <c r="AY12" i="24"/>
  <c r="AZ12" i="24" s="1"/>
  <c r="AY4" i="24"/>
  <c r="AZ4" i="24" s="1"/>
  <c r="AW5" i="24"/>
  <c r="AX5" i="24" s="1"/>
  <c r="AW6" i="24"/>
  <c r="AX6" i="24" s="1"/>
  <c r="AW7" i="24"/>
  <c r="AX7" i="24" s="1"/>
  <c r="AW8" i="24"/>
  <c r="AX8" i="24" s="1"/>
  <c r="AW9" i="24"/>
  <c r="AX9" i="24" s="1"/>
  <c r="AW10" i="24"/>
  <c r="AX10" i="24" s="1"/>
  <c r="AW11" i="24"/>
  <c r="AX11" i="24" s="1"/>
  <c r="AW12" i="24"/>
  <c r="AX12" i="24" s="1"/>
  <c r="AW4" i="24"/>
  <c r="AX4" i="24" s="1"/>
  <c r="AU5" i="24"/>
  <c r="AV5" i="24" s="1"/>
  <c r="AU6" i="24"/>
  <c r="AV6" i="24" s="1"/>
  <c r="AU7" i="24"/>
  <c r="AV7" i="24" s="1"/>
  <c r="AU8" i="24"/>
  <c r="AV8" i="24" s="1"/>
  <c r="AU9" i="24"/>
  <c r="AV9" i="24" s="1"/>
  <c r="AU10" i="24"/>
  <c r="AV10" i="24" s="1"/>
  <c r="AU11" i="24"/>
  <c r="AV11" i="24" s="1"/>
  <c r="AU12" i="24"/>
  <c r="AV12" i="24" s="1"/>
  <c r="AU4" i="24"/>
  <c r="AV4" i="24" s="1"/>
  <c r="AS5" i="24"/>
  <c r="AT5" i="24" s="1"/>
  <c r="AS6" i="24"/>
  <c r="AT6" i="24" s="1"/>
  <c r="AS7" i="24"/>
  <c r="AT7" i="24" s="1"/>
  <c r="AS8" i="24"/>
  <c r="AT8" i="24" s="1"/>
  <c r="AS9" i="24"/>
  <c r="AT9" i="24" s="1"/>
  <c r="AS10" i="24"/>
  <c r="AT10" i="24" s="1"/>
  <c r="AS11" i="24"/>
  <c r="AT11" i="24" s="1"/>
  <c r="AS12" i="24"/>
  <c r="AT12" i="24" s="1"/>
  <c r="AS4" i="24"/>
  <c r="AT4" i="24" s="1"/>
  <c r="AR12" i="24"/>
  <c r="AR11" i="24"/>
  <c r="AR10" i="24"/>
  <c r="AR9" i="24"/>
  <c r="AR8" i="24"/>
  <c r="AR7" i="24"/>
  <c r="AR6" i="24"/>
  <c r="AR5" i="24"/>
  <c r="AR4" i="24"/>
  <c r="AL5" i="53"/>
  <c r="AM5" i="53" s="1"/>
  <c r="AL6" i="53"/>
  <c r="AM6" i="53" s="1"/>
  <c r="AL7" i="53"/>
  <c r="AM7" i="53" s="1"/>
  <c r="AL8" i="53"/>
  <c r="AM8" i="53" s="1"/>
  <c r="AL9" i="53"/>
  <c r="AM9" i="53" s="1"/>
  <c r="AL10" i="53"/>
  <c r="AM10" i="53" s="1"/>
  <c r="AL11" i="53"/>
  <c r="AM11" i="53" s="1"/>
  <c r="AL12" i="53"/>
  <c r="AM12" i="53" s="1"/>
  <c r="AL4" i="53"/>
  <c r="AM4" i="53" s="1"/>
  <c r="AJ5" i="53"/>
  <c r="AK5" i="53" s="1"/>
  <c r="AJ6" i="53"/>
  <c r="AK6" i="53" s="1"/>
  <c r="AJ7" i="53"/>
  <c r="AK7" i="53" s="1"/>
  <c r="AJ8" i="53"/>
  <c r="AK8" i="53" s="1"/>
  <c r="AJ9" i="53"/>
  <c r="AK9" i="53" s="1"/>
  <c r="AJ10" i="53"/>
  <c r="AK10" i="53" s="1"/>
  <c r="AJ11" i="53"/>
  <c r="AK11" i="53" s="1"/>
  <c r="AJ12" i="53"/>
  <c r="AK12" i="53" s="1"/>
  <c r="AJ4" i="53"/>
  <c r="AK4" i="53" s="1"/>
  <c r="AH5" i="53"/>
  <c r="AI5" i="53" s="1"/>
  <c r="AH6" i="53"/>
  <c r="AI6" i="53" s="1"/>
  <c r="AH7" i="53"/>
  <c r="AI7" i="53" s="1"/>
  <c r="AH8" i="53"/>
  <c r="AI8" i="53" s="1"/>
  <c r="AH9" i="53"/>
  <c r="AI9" i="53" s="1"/>
  <c r="AH10" i="53"/>
  <c r="AI10" i="53" s="1"/>
  <c r="AH11" i="53"/>
  <c r="AI11" i="53" s="1"/>
  <c r="AH12" i="53"/>
  <c r="AI12" i="53" s="1"/>
  <c r="AH4" i="53"/>
  <c r="AI4" i="53" s="1"/>
  <c r="AF5" i="53"/>
  <c r="AG5" i="53" s="1"/>
  <c r="AF6" i="53"/>
  <c r="AG6" i="53" s="1"/>
  <c r="AF7" i="53"/>
  <c r="AG7" i="53" s="1"/>
  <c r="AF8" i="53"/>
  <c r="AG8" i="53" s="1"/>
  <c r="AF9" i="53"/>
  <c r="AG9" i="53" s="1"/>
  <c r="AF10" i="53"/>
  <c r="AG10" i="53" s="1"/>
  <c r="AF11" i="53"/>
  <c r="AG11" i="53" s="1"/>
  <c r="AF12" i="53"/>
  <c r="AG12" i="53" s="1"/>
  <c r="AF4" i="53"/>
  <c r="AG4" i="53" s="1"/>
  <c r="AE12" i="53"/>
  <c r="AE11" i="53"/>
  <c r="AE10" i="53"/>
  <c r="AE9" i="53"/>
  <c r="AE8" i="53"/>
  <c r="AE7" i="53"/>
  <c r="AE6" i="53"/>
  <c r="AE5" i="53"/>
  <c r="AE4" i="53"/>
  <c r="AL5" i="52"/>
  <c r="AM5" i="52" s="1"/>
  <c r="AL6" i="52"/>
  <c r="AM6" i="52" s="1"/>
  <c r="AL7" i="52"/>
  <c r="AM7" i="52" s="1"/>
  <c r="AL8" i="52"/>
  <c r="AM8" i="52" s="1"/>
  <c r="AL9" i="52"/>
  <c r="AM9" i="52" s="1"/>
  <c r="AL10" i="52"/>
  <c r="AM10" i="52" s="1"/>
  <c r="AL11" i="52"/>
  <c r="AM11" i="52" s="1"/>
  <c r="AL12" i="52"/>
  <c r="AM12" i="52" s="1"/>
  <c r="AL4" i="52"/>
  <c r="AM4" i="52" s="1"/>
  <c r="AJ5" i="52"/>
  <c r="AK5" i="52" s="1"/>
  <c r="AJ6" i="52"/>
  <c r="AK6" i="52" s="1"/>
  <c r="AJ7" i="52"/>
  <c r="AK7" i="52" s="1"/>
  <c r="AJ8" i="52"/>
  <c r="AK8" i="52" s="1"/>
  <c r="AJ9" i="52"/>
  <c r="AK9" i="52" s="1"/>
  <c r="AJ10" i="52"/>
  <c r="AK10" i="52" s="1"/>
  <c r="AJ11" i="52"/>
  <c r="AK11" i="52" s="1"/>
  <c r="AJ12" i="52"/>
  <c r="AK12" i="52" s="1"/>
  <c r="AJ4" i="52"/>
  <c r="AK4" i="52" s="1"/>
  <c r="AH5" i="52"/>
  <c r="AI5" i="52" s="1"/>
  <c r="AH6" i="52"/>
  <c r="AI6" i="52" s="1"/>
  <c r="AH7" i="52"/>
  <c r="AI7" i="52" s="1"/>
  <c r="AH8" i="52"/>
  <c r="AI8" i="52" s="1"/>
  <c r="AH9" i="52"/>
  <c r="AI9" i="52" s="1"/>
  <c r="AH10" i="52"/>
  <c r="AI10" i="52" s="1"/>
  <c r="AH11" i="52"/>
  <c r="AI11" i="52" s="1"/>
  <c r="AH12" i="52"/>
  <c r="AI12" i="52" s="1"/>
  <c r="AH4" i="52"/>
  <c r="AI4" i="52" s="1"/>
  <c r="AF5" i="52"/>
  <c r="AG5" i="52" s="1"/>
  <c r="AF6" i="52"/>
  <c r="AG6" i="52" s="1"/>
  <c r="AF7" i="52"/>
  <c r="AG7" i="52" s="1"/>
  <c r="AF8" i="52"/>
  <c r="AG8" i="52" s="1"/>
  <c r="AF9" i="52"/>
  <c r="AG9" i="52" s="1"/>
  <c r="AF10" i="52"/>
  <c r="AG10" i="52" s="1"/>
  <c r="AF11" i="52"/>
  <c r="AG11" i="52" s="1"/>
  <c r="AF12" i="52"/>
  <c r="AG12" i="52" s="1"/>
  <c r="AF4" i="52"/>
  <c r="AG4" i="52" s="1"/>
  <c r="AE12" i="52"/>
  <c r="AE11" i="52"/>
  <c r="AE10" i="52"/>
  <c r="AE9" i="52"/>
  <c r="AE8" i="52"/>
  <c r="AE7" i="52"/>
  <c r="AE6" i="52"/>
  <c r="AE5" i="52"/>
  <c r="AE4" i="52"/>
  <c r="AL5" i="38"/>
  <c r="AM5" i="38" s="1"/>
  <c r="AL6" i="38"/>
  <c r="AM6" i="38" s="1"/>
  <c r="AL7" i="38"/>
  <c r="AM7" i="38" s="1"/>
  <c r="AL8" i="38"/>
  <c r="AM8" i="38" s="1"/>
  <c r="AL9" i="38"/>
  <c r="AM9" i="38" s="1"/>
  <c r="AL10" i="38"/>
  <c r="AM10" i="38" s="1"/>
  <c r="AL11" i="38"/>
  <c r="AM11" i="38" s="1"/>
  <c r="AL12" i="38"/>
  <c r="AM12" i="38" s="1"/>
  <c r="AL4" i="38"/>
  <c r="AM4" i="38" s="1"/>
  <c r="AJ5" i="38"/>
  <c r="AK5" i="38" s="1"/>
  <c r="AJ6" i="38"/>
  <c r="AK6" i="38" s="1"/>
  <c r="AJ7" i="38"/>
  <c r="AK7" i="38" s="1"/>
  <c r="AJ8" i="38"/>
  <c r="AK8" i="38" s="1"/>
  <c r="AJ9" i="38"/>
  <c r="AK9" i="38" s="1"/>
  <c r="AJ10" i="38"/>
  <c r="AK10" i="38" s="1"/>
  <c r="AJ11" i="38"/>
  <c r="AK11" i="38" s="1"/>
  <c r="AJ12" i="38"/>
  <c r="AK12" i="38" s="1"/>
  <c r="AJ4" i="38"/>
  <c r="AK4" i="38" s="1"/>
  <c r="AH5" i="38"/>
  <c r="AI5" i="38" s="1"/>
  <c r="AH6" i="38"/>
  <c r="AI6" i="38" s="1"/>
  <c r="AH7" i="38"/>
  <c r="AI7" i="38" s="1"/>
  <c r="AH8" i="38"/>
  <c r="AI8" i="38" s="1"/>
  <c r="AH9" i="38"/>
  <c r="AI9" i="38" s="1"/>
  <c r="AH10" i="38"/>
  <c r="AI10" i="38" s="1"/>
  <c r="AH11" i="38"/>
  <c r="AI11" i="38" s="1"/>
  <c r="AH12" i="38"/>
  <c r="AI12" i="38" s="1"/>
  <c r="AH4" i="38"/>
  <c r="AI4" i="38" s="1"/>
  <c r="AF5" i="38"/>
  <c r="AG5" i="38" s="1"/>
  <c r="AF6" i="38"/>
  <c r="AG6" i="38" s="1"/>
  <c r="AF7" i="38"/>
  <c r="AG7" i="38" s="1"/>
  <c r="AF8" i="38"/>
  <c r="AG8" i="38" s="1"/>
  <c r="AF9" i="38"/>
  <c r="AG9" i="38" s="1"/>
  <c r="AF10" i="38"/>
  <c r="AG10" i="38" s="1"/>
  <c r="AF11" i="38"/>
  <c r="AG11" i="38" s="1"/>
  <c r="AF12" i="38"/>
  <c r="AG12" i="38" s="1"/>
  <c r="AF4" i="38"/>
  <c r="AG4" i="38" s="1"/>
  <c r="AE12" i="38"/>
  <c r="AE11" i="38"/>
  <c r="AE10" i="38"/>
  <c r="AE9" i="38"/>
  <c r="AE8" i="38"/>
  <c r="AE7" i="38"/>
  <c r="AE6" i="38"/>
  <c r="AE5" i="38"/>
  <c r="AE4" i="38"/>
  <c r="AL5" i="43"/>
  <c r="AM5" i="43" s="1"/>
  <c r="AL6" i="43"/>
  <c r="AM6" i="43" s="1"/>
  <c r="AL7" i="43"/>
  <c r="AM7" i="43" s="1"/>
  <c r="AL8" i="43"/>
  <c r="AM8" i="43" s="1"/>
  <c r="AL9" i="43"/>
  <c r="AM9" i="43" s="1"/>
  <c r="AL10" i="43"/>
  <c r="AM10" i="43" s="1"/>
  <c r="AL11" i="43"/>
  <c r="AM11" i="43" s="1"/>
  <c r="AL12" i="43"/>
  <c r="AM12" i="43" s="1"/>
  <c r="AL4" i="43"/>
  <c r="AM4" i="43" s="1"/>
  <c r="AJ5" i="43"/>
  <c r="AK5" i="43" s="1"/>
  <c r="AJ6" i="43"/>
  <c r="AK6" i="43" s="1"/>
  <c r="AJ7" i="43"/>
  <c r="AK7" i="43" s="1"/>
  <c r="AJ8" i="43"/>
  <c r="AK8" i="43" s="1"/>
  <c r="AJ9" i="43"/>
  <c r="AK9" i="43" s="1"/>
  <c r="AJ10" i="43"/>
  <c r="AK10" i="43" s="1"/>
  <c r="AJ11" i="43"/>
  <c r="AK11" i="43" s="1"/>
  <c r="AJ12" i="43"/>
  <c r="AK12" i="43" s="1"/>
  <c r="AJ4" i="43"/>
  <c r="AK4" i="43" s="1"/>
  <c r="AH5" i="43"/>
  <c r="AI5" i="43" s="1"/>
  <c r="AH6" i="43"/>
  <c r="AI6" i="43" s="1"/>
  <c r="AH7" i="43"/>
  <c r="AI7" i="43" s="1"/>
  <c r="AH8" i="43"/>
  <c r="AI8" i="43" s="1"/>
  <c r="AH9" i="43"/>
  <c r="AI9" i="43" s="1"/>
  <c r="AH10" i="43"/>
  <c r="AI10" i="43" s="1"/>
  <c r="AH11" i="43"/>
  <c r="AI11" i="43" s="1"/>
  <c r="AH12" i="43"/>
  <c r="AI12" i="43" s="1"/>
  <c r="AH4" i="43"/>
  <c r="AI4" i="43" s="1"/>
  <c r="AF5" i="43"/>
  <c r="AG5" i="43" s="1"/>
  <c r="AF6" i="43"/>
  <c r="AG6" i="43" s="1"/>
  <c r="AF7" i="43"/>
  <c r="AG7" i="43" s="1"/>
  <c r="AF8" i="43"/>
  <c r="AG8" i="43" s="1"/>
  <c r="AF9" i="43"/>
  <c r="AG9" i="43" s="1"/>
  <c r="AF10" i="43"/>
  <c r="AG10" i="43" s="1"/>
  <c r="AF11" i="43"/>
  <c r="AG11" i="43" s="1"/>
  <c r="AF12" i="43"/>
  <c r="AG12" i="43" s="1"/>
  <c r="AF4" i="43"/>
  <c r="AG4" i="43" s="1"/>
  <c r="AE12" i="43"/>
  <c r="AE11" i="43"/>
  <c r="AE10" i="43"/>
  <c r="AE9" i="43"/>
  <c r="AE8" i="43"/>
  <c r="AE7" i="43"/>
  <c r="AE6" i="43"/>
  <c r="AE5" i="43"/>
  <c r="AE4" i="43"/>
  <c r="AL5" i="39"/>
  <c r="AM5" i="39" s="1"/>
  <c r="AL6" i="39"/>
  <c r="AM6" i="39" s="1"/>
  <c r="AL7" i="39"/>
  <c r="AM7" i="39" s="1"/>
  <c r="AL8" i="39"/>
  <c r="AM8" i="39" s="1"/>
  <c r="AL9" i="39"/>
  <c r="AM9" i="39" s="1"/>
  <c r="AL10" i="39"/>
  <c r="AM10" i="39" s="1"/>
  <c r="AL11" i="39"/>
  <c r="AM11" i="39" s="1"/>
  <c r="AL12" i="39"/>
  <c r="AM12" i="39" s="1"/>
  <c r="AL4" i="39"/>
  <c r="AM4" i="39" s="1"/>
  <c r="AJ5" i="39"/>
  <c r="AK5" i="39" s="1"/>
  <c r="AJ6" i="39"/>
  <c r="AK6" i="39" s="1"/>
  <c r="AJ7" i="39"/>
  <c r="AK7" i="39" s="1"/>
  <c r="AJ8" i="39"/>
  <c r="AK8" i="39" s="1"/>
  <c r="AJ9" i="39"/>
  <c r="AK9" i="39" s="1"/>
  <c r="AJ10" i="39"/>
  <c r="AK10" i="39" s="1"/>
  <c r="AJ11" i="39"/>
  <c r="AK11" i="39" s="1"/>
  <c r="AJ12" i="39"/>
  <c r="AK12" i="39" s="1"/>
  <c r="AJ4" i="39"/>
  <c r="AK4" i="39" s="1"/>
  <c r="AH5" i="39"/>
  <c r="AI5" i="39" s="1"/>
  <c r="AH6" i="39"/>
  <c r="AI6" i="39" s="1"/>
  <c r="AH7" i="39"/>
  <c r="AI7" i="39" s="1"/>
  <c r="AH8" i="39"/>
  <c r="AI8" i="39" s="1"/>
  <c r="AH9" i="39"/>
  <c r="AI9" i="39" s="1"/>
  <c r="AH10" i="39"/>
  <c r="AI10" i="39" s="1"/>
  <c r="AH11" i="39"/>
  <c r="AI11" i="39" s="1"/>
  <c r="AH12" i="39"/>
  <c r="AI12" i="39" s="1"/>
  <c r="AH4" i="39"/>
  <c r="AI4" i="39" s="1"/>
  <c r="AF5" i="39"/>
  <c r="AG5" i="39" s="1"/>
  <c r="AF6" i="39"/>
  <c r="AG6" i="39" s="1"/>
  <c r="AF7" i="39"/>
  <c r="AG7" i="39" s="1"/>
  <c r="AF8" i="39"/>
  <c r="AG8" i="39" s="1"/>
  <c r="AF9" i="39"/>
  <c r="AG9" i="39" s="1"/>
  <c r="AF10" i="39"/>
  <c r="AG10" i="39" s="1"/>
  <c r="AF11" i="39"/>
  <c r="AG11" i="39" s="1"/>
  <c r="AF12" i="39"/>
  <c r="AG12" i="39" s="1"/>
  <c r="AF4" i="39"/>
  <c r="AG4" i="39" s="1"/>
  <c r="AE12" i="39"/>
  <c r="AE11" i="39"/>
  <c r="AE10" i="39"/>
  <c r="AE9" i="39"/>
  <c r="AE8" i="39"/>
  <c r="AE7" i="39"/>
  <c r="AE6" i="39"/>
  <c r="AE5" i="39"/>
  <c r="AE4" i="39"/>
  <c r="AM5" i="44"/>
  <c r="AL5" i="44"/>
  <c r="AL6" i="44"/>
  <c r="AM6" i="44" s="1"/>
  <c r="AL7" i="44"/>
  <c r="AM7" i="44" s="1"/>
  <c r="AL8" i="44"/>
  <c r="AM8" i="44" s="1"/>
  <c r="AL9" i="44"/>
  <c r="AM9" i="44" s="1"/>
  <c r="AL10" i="44"/>
  <c r="AM10" i="44" s="1"/>
  <c r="AL11" i="44"/>
  <c r="AM11" i="44" s="1"/>
  <c r="AL12" i="44"/>
  <c r="AM12" i="44" s="1"/>
  <c r="AL4" i="44"/>
  <c r="AM4" i="44" s="1"/>
  <c r="AJ5" i="44"/>
  <c r="AK5" i="44" s="1"/>
  <c r="AJ6" i="44"/>
  <c r="AK6" i="44" s="1"/>
  <c r="AJ7" i="44"/>
  <c r="AK7" i="44" s="1"/>
  <c r="AJ8" i="44"/>
  <c r="AK8" i="44" s="1"/>
  <c r="AJ9" i="44"/>
  <c r="AK9" i="44" s="1"/>
  <c r="AJ10" i="44"/>
  <c r="AK10" i="44" s="1"/>
  <c r="AJ11" i="44"/>
  <c r="AK11" i="44" s="1"/>
  <c r="AJ12" i="44"/>
  <c r="AK12" i="44" s="1"/>
  <c r="AJ4" i="44"/>
  <c r="AK4" i="44" s="1"/>
  <c r="AH5" i="44"/>
  <c r="AI5" i="44" s="1"/>
  <c r="AH6" i="44"/>
  <c r="AI6" i="44" s="1"/>
  <c r="AH7" i="44"/>
  <c r="AI7" i="44" s="1"/>
  <c r="AH8" i="44"/>
  <c r="AI8" i="44" s="1"/>
  <c r="AH9" i="44"/>
  <c r="AI9" i="44" s="1"/>
  <c r="AH10" i="44"/>
  <c r="AI10" i="44" s="1"/>
  <c r="AH11" i="44"/>
  <c r="AI11" i="44" s="1"/>
  <c r="AH12" i="44"/>
  <c r="AI12" i="44" s="1"/>
  <c r="AH4" i="44"/>
  <c r="AI4" i="44" s="1"/>
  <c r="AF5" i="44"/>
  <c r="AG5" i="44" s="1"/>
  <c r="AF6" i="44"/>
  <c r="AG6" i="44" s="1"/>
  <c r="AF7" i="44"/>
  <c r="AG7" i="44" s="1"/>
  <c r="AF8" i="44"/>
  <c r="AG8" i="44" s="1"/>
  <c r="AF9" i="44"/>
  <c r="AG9" i="44" s="1"/>
  <c r="AF10" i="44"/>
  <c r="AG10" i="44" s="1"/>
  <c r="AF11" i="44"/>
  <c r="AG11" i="44" s="1"/>
  <c r="AF12" i="44"/>
  <c r="AG12" i="44" s="1"/>
  <c r="AF4" i="44"/>
  <c r="AG4" i="44" s="1"/>
  <c r="AE12" i="44"/>
  <c r="AE11" i="44"/>
  <c r="AE10" i="44"/>
  <c r="AE9" i="44"/>
  <c r="AE8" i="44"/>
  <c r="AE7" i="44"/>
  <c r="AE6" i="44"/>
  <c r="AE5" i="44"/>
  <c r="AE4" i="44"/>
  <c r="AL5" i="36"/>
  <c r="AM5" i="36" s="1"/>
  <c r="AL6" i="36"/>
  <c r="AM6" i="36" s="1"/>
  <c r="AL7" i="36"/>
  <c r="AM7" i="36" s="1"/>
  <c r="AL8" i="36"/>
  <c r="AM8" i="36" s="1"/>
  <c r="AL9" i="36"/>
  <c r="AM9" i="36" s="1"/>
  <c r="AL10" i="36"/>
  <c r="AM10" i="36" s="1"/>
  <c r="AL11" i="36"/>
  <c r="AM11" i="36" s="1"/>
  <c r="AL12" i="36"/>
  <c r="AM12" i="36" s="1"/>
  <c r="AL4" i="36"/>
  <c r="AM4" i="36" s="1"/>
  <c r="AJ5" i="36"/>
  <c r="AK5" i="36" s="1"/>
  <c r="AJ6" i="36"/>
  <c r="AK6" i="36" s="1"/>
  <c r="AJ7" i="36"/>
  <c r="AK7" i="36" s="1"/>
  <c r="AJ8" i="36"/>
  <c r="AK8" i="36" s="1"/>
  <c r="AJ9" i="36"/>
  <c r="AK9" i="36" s="1"/>
  <c r="AJ10" i="36"/>
  <c r="AK10" i="36" s="1"/>
  <c r="AJ11" i="36"/>
  <c r="AK11" i="36" s="1"/>
  <c r="AJ12" i="36"/>
  <c r="AK12" i="36" s="1"/>
  <c r="AJ4" i="36"/>
  <c r="AK4" i="36" s="1"/>
  <c r="AH5" i="36"/>
  <c r="AI5" i="36" s="1"/>
  <c r="AH6" i="36"/>
  <c r="AI6" i="36" s="1"/>
  <c r="AH7" i="36"/>
  <c r="AI7" i="36" s="1"/>
  <c r="AH8" i="36"/>
  <c r="AI8" i="36" s="1"/>
  <c r="AH9" i="36"/>
  <c r="AI9" i="36" s="1"/>
  <c r="AH10" i="36"/>
  <c r="AI10" i="36" s="1"/>
  <c r="AH11" i="36"/>
  <c r="AI11" i="36" s="1"/>
  <c r="AH12" i="36"/>
  <c r="AI12" i="36" s="1"/>
  <c r="AH4" i="36"/>
  <c r="AI4" i="36" s="1"/>
  <c r="AF5" i="36"/>
  <c r="AG5" i="36" s="1"/>
  <c r="AF6" i="36"/>
  <c r="AG6" i="36" s="1"/>
  <c r="AF7" i="36"/>
  <c r="AG7" i="36" s="1"/>
  <c r="AF8" i="36"/>
  <c r="AG8" i="36" s="1"/>
  <c r="AF9" i="36"/>
  <c r="AG9" i="36" s="1"/>
  <c r="AF10" i="36"/>
  <c r="AG10" i="36" s="1"/>
  <c r="AF11" i="36"/>
  <c r="AG11" i="36" s="1"/>
  <c r="AF12" i="36"/>
  <c r="AG12" i="36" s="1"/>
  <c r="AF4" i="36"/>
  <c r="AG4" i="36" s="1"/>
  <c r="AE12" i="36"/>
  <c r="AE11" i="36"/>
  <c r="AE10" i="36"/>
  <c r="AE9" i="36"/>
  <c r="AE8" i="36"/>
  <c r="AE7" i="36"/>
  <c r="AE6" i="36"/>
  <c r="AE5" i="36"/>
  <c r="AE4" i="36"/>
  <c r="AL5" i="35"/>
  <c r="AM5" i="35" s="1"/>
  <c r="AL6" i="35"/>
  <c r="AM6" i="35" s="1"/>
  <c r="AL7" i="35"/>
  <c r="AM7" i="35" s="1"/>
  <c r="AL8" i="35"/>
  <c r="AM8" i="35" s="1"/>
  <c r="AL9" i="35"/>
  <c r="AM9" i="35" s="1"/>
  <c r="AL10" i="35"/>
  <c r="AM10" i="35" s="1"/>
  <c r="AL11" i="35"/>
  <c r="AM11" i="35" s="1"/>
  <c r="AL12" i="35"/>
  <c r="AM12" i="35" s="1"/>
  <c r="AL4" i="35"/>
  <c r="AM4" i="35" s="1"/>
  <c r="AJ5" i="35"/>
  <c r="AK5" i="35" s="1"/>
  <c r="AJ6" i="35"/>
  <c r="AK6" i="35" s="1"/>
  <c r="AJ7" i="35"/>
  <c r="AK7" i="35" s="1"/>
  <c r="AJ8" i="35"/>
  <c r="AK8" i="35" s="1"/>
  <c r="AJ9" i="35"/>
  <c r="AK9" i="35" s="1"/>
  <c r="AJ10" i="35"/>
  <c r="AK10" i="35" s="1"/>
  <c r="AJ11" i="35"/>
  <c r="AK11" i="35" s="1"/>
  <c r="AJ12" i="35"/>
  <c r="AK12" i="35" s="1"/>
  <c r="AJ4" i="35"/>
  <c r="AK4" i="35" s="1"/>
  <c r="AH5" i="35"/>
  <c r="AI5" i="35" s="1"/>
  <c r="AH6" i="35"/>
  <c r="AI6" i="35" s="1"/>
  <c r="AH7" i="35"/>
  <c r="AI7" i="35" s="1"/>
  <c r="AH8" i="35"/>
  <c r="AI8" i="35" s="1"/>
  <c r="AH9" i="35"/>
  <c r="AI9" i="35" s="1"/>
  <c r="AH10" i="35"/>
  <c r="AI10" i="35" s="1"/>
  <c r="AH11" i="35"/>
  <c r="AI11" i="35" s="1"/>
  <c r="AH12" i="35"/>
  <c r="AI12" i="35" s="1"/>
  <c r="AH4" i="35"/>
  <c r="AI4" i="35" s="1"/>
  <c r="AF5" i="35"/>
  <c r="AG5" i="35" s="1"/>
  <c r="AF6" i="35"/>
  <c r="AG6" i="35" s="1"/>
  <c r="AF7" i="35"/>
  <c r="AG7" i="35" s="1"/>
  <c r="AF8" i="35"/>
  <c r="AG8" i="35" s="1"/>
  <c r="AF9" i="35"/>
  <c r="AG9" i="35" s="1"/>
  <c r="AF10" i="35"/>
  <c r="AG10" i="35" s="1"/>
  <c r="AF11" i="35"/>
  <c r="AG11" i="35" s="1"/>
  <c r="AF12" i="35"/>
  <c r="AG12" i="35" s="1"/>
  <c r="AF4" i="35"/>
  <c r="AG4" i="35" s="1"/>
  <c r="AE12" i="35"/>
  <c r="AE11" i="35"/>
  <c r="AE10" i="35"/>
  <c r="AE9" i="35"/>
  <c r="AE8" i="35"/>
  <c r="AE7" i="35"/>
  <c r="AE6" i="35"/>
  <c r="AE5" i="35"/>
  <c r="AE4" i="35"/>
  <c r="Y5" i="53"/>
  <c r="Z5" i="53" s="1"/>
  <c r="Y6" i="53"/>
  <c r="Z6" i="53" s="1"/>
  <c r="Y7" i="53"/>
  <c r="Z7" i="53" s="1"/>
  <c r="Y8" i="53"/>
  <c r="Z8" i="53" s="1"/>
  <c r="Y9" i="53"/>
  <c r="Z9" i="53" s="1"/>
  <c r="Y10" i="53"/>
  <c r="Z10" i="53" s="1"/>
  <c r="Y11" i="53"/>
  <c r="Z11" i="53" s="1"/>
  <c r="Y12" i="53"/>
  <c r="Z12" i="53" s="1"/>
  <c r="Y4" i="53"/>
  <c r="Z4" i="53" s="1"/>
  <c r="W5" i="53"/>
  <c r="X5" i="53" s="1"/>
  <c r="W6" i="53"/>
  <c r="X6" i="53" s="1"/>
  <c r="W7" i="53"/>
  <c r="X7" i="53" s="1"/>
  <c r="W8" i="53"/>
  <c r="X8" i="53" s="1"/>
  <c r="W9" i="53"/>
  <c r="X9" i="53" s="1"/>
  <c r="W10" i="53"/>
  <c r="X10" i="53" s="1"/>
  <c r="W11" i="53"/>
  <c r="X11" i="53" s="1"/>
  <c r="W12" i="53"/>
  <c r="X12" i="53" s="1"/>
  <c r="W4" i="53"/>
  <c r="X4" i="53" s="1"/>
  <c r="U5" i="53"/>
  <c r="V5" i="53" s="1"/>
  <c r="U6" i="53"/>
  <c r="V6" i="53" s="1"/>
  <c r="U7" i="53"/>
  <c r="V7" i="53" s="1"/>
  <c r="U8" i="53"/>
  <c r="V8" i="53" s="1"/>
  <c r="U9" i="53"/>
  <c r="V9" i="53" s="1"/>
  <c r="U10" i="53"/>
  <c r="V10" i="53" s="1"/>
  <c r="U11" i="53"/>
  <c r="V11" i="53" s="1"/>
  <c r="U12" i="53"/>
  <c r="V12" i="53" s="1"/>
  <c r="U4" i="53"/>
  <c r="V4" i="53" s="1"/>
  <c r="S5" i="53"/>
  <c r="T5" i="53" s="1"/>
  <c r="S6" i="53"/>
  <c r="T6" i="53" s="1"/>
  <c r="S7" i="53"/>
  <c r="T7" i="53" s="1"/>
  <c r="S8" i="53"/>
  <c r="T8" i="53" s="1"/>
  <c r="S9" i="53"/>
  <c r="T9" i="53" s="1"/>
  <c r="S10" i="53"/>
  <c r="T10" i="53" s="1"/>
  <c r="S11" i="53"/>
  <c r="T11" i="53" s="1"/>
  <c r="S12" i="53"/>
  <c r="T12" i="53" s="1"/>
  <c r="S4" i="53"/>
  <c r="T4" i="53" s="1"/>
  <c r="Q5" i="53"/>
  <c r="R5" i="53" s="1"/>
  <c r="Q6" i="53"/>
  <c r="R6" i="53" s="1"/>
  <c r="Q7" i="53"/>
  <c r="R7" i="53" s="1"/>
  <c r="Q8" i="53"/>
  <c r="R8" i="53" s="1"/>
  <c r="Q9" i="53"/>
  <c r="R9" i="53" s="1"/>
  <c r="Q10" i="53"/>
  <c r="R10" i="53" s="1"/>
  <c r="Q11" i="53"/>
  <c r="R11" i="53" s="1"/>
  <c r="Q12" i="53"/>
  <c r="R12" i="53" s="1"/>
  <c r="Q4" i="53"/>
  <c r="R4" i="53" s="1"/>
  <c r="Y5" i="52"/>
  <c r="Z5" i="52" s="1"/>
  <c r="Y6" i="52"/>
  <c r="Z6" i="52" s="1"/>
  <c r="Y7" i="52"/>
  <c r="Z7" i="52" s="1"/>
  <c r="Y8" i="52"/>
  <c r="Z8" i="52" s="1"/>
  <c r="Y9" i="52"/>
  <c r="Z9" i="52" s="1"/>
  <c r="Y10" i="52"/>
  <c r="Z10" i="52" s="1"/>
  <c r="Y11" i="52"/>
  <c r="Z11" i="52" s="1"/>
  <c r="Y12" i="52"/>
  <c r="Z12" i="52" s="1"/>
  <c r="Y4" i="52"/>
  <c r="Z4" i="52" s="1"/>
  <c r="W5" i="52"/>
  <c r="X5" i="52" s="1"/>
  <c r="W6" i="52"/>
  <c r="X6" i="52" s="1"/>
  <c r="W7" i="52"/>
  <c r="X7" i="52" s="1"/>
  <c r="W8" i="52"/>
  <c r="X8" i="52" s="1"/>
  <c r="W9" i="52"/>
  <c r="X9" i="52" s="1"/>
  <c r="W10" i="52"/>
  <c r="X10" i="52" s="1"/>
  <c r="W11" i="52"/>
  <c r="X11" i="52" s="1"/>
  <c r="W12" i="52"/>
  <c r="X12" i="52" s="1"/>
  <c r="W4" i="52"/>
  <c r="X4" i="52" s="1"/>
  <c r="U5" i="52"/>
  <c r="V5" i="52" s="1"/>
  <c r="U6" i="52"/>
  <c r="V6" i="52" s="1"/>
  <c r="U7" i="52"/>
  <c r="V7" i="52" s="1"/>
  <c r="U8" i="52"/>
  <c r="V8" i="52" s="1"/>
  <c r="U9" i="52"/>
  <c r="V9" i="52" s="1"/>
  <c r="U10" i="52"/>
  <c r="V10" i="52" s="1"/>
  <c r="U11" i="52"/>
  <c r="V11" i="52" s="1"/>
  <c r="U12" i="52"/>
  <c r="V12" i="52" s="1"/>
  <c r="U4" i="52"/>
  <c r="V4" i="52" s="1"/>
  <c r="S5" i="52"/>
  <c r="T5" i="52" s="1"/>
  <c r="S6" i="52"/>
  <c r="T6" i="52" s="1"/>
  <c r="S7" i="52"/>
  <c r="T7" i="52" s="1"/>
  <c r="S8" i="52"/>
  <c r="T8" i="52" s="1"/>
  <c r="S9" i="52"/>
  <c r="T9" i="52" s="1"/>
  <c r="S10" i="52"/>
  <c r="T10" i="52" s="1"/>
  <c r="S11" i="52"/>
  <c r="T11" i="52" s="1"/>
  <c r="S12" i="52"/>
  <c r="T12" i="52" s="1"/>
  <c r="S4" i="52"/>
  <c r="T4" i="52" s="1"/>
  <c r="Q5" i="52"/>
  <c r="R5" i="52" s="1"/>
  <c r="Q6" i="52"/>
  <c r="R6" i="52" s="1"/>
  <c r="Q7" i="52"/>
  <c r="R7" i="52" s="1"/>
  <c r="Q8" i="52"/>
  <c r="R8" i="52" s="1"/>
  <c r="Q9" i="52"/>
  <c r="R9" i="52" s="1"/>
  <c r="Q10" i="52"/>
  <c r="R10" i="52" s="1"/>
  <c r="Q11" i="52"/>
  <c r="R11" i="52" s="1"/>
  <c r="Q12" i="52"/>
  <c r="R12" i="52" s="1"/>
  <c r="Q4" i="52"/>
  <c r="R4" i="52" s="1"/>
  <c r="Y5" i="38"/>
  <c r="Z5" i="38" s="1"/>
  <c r="Y6" i="38"/>
  <c r="Z6" i="38" s="1"/>
  <c r="Y7" i="38"/>
  <c r="Z7" i="38" s="1"/>
  <c r="Y8" i="38"/>
  <c r="Z8" i="38" s="1"/>
  <c r="Y9" i="38"/>
  <c r="Z9" i="38" s="1"/>
  <c r="Y10" i="38"/>
  <c r="Z10" i="38" s="1"/>
  <c r="Y11" i="38"/>
  <c r="Z11" i="38" s="1"/>
  <c r="Y12" i="38"/>
  <c r="Z12" i="38" s="1"/>
  <c r="Y4" i="38"/>
  <c r="Z4" i="38" s="1"/>
  <c r="W5" i="38"/>
  <c r="X5" i="38" s="1"/>
  <c r="W6" i="38"/>
  <c r="X6" i="38" s="1"/>
  <c r="W7" i="38"/>
  <c r="X7" i="38" s="1"/>
  <c r="W8" i="38"/>
  <c r="X8" i="38" s="1"/>
  <c r="W9" i="38"/>
  <c r="X9" i="38" s="1"/>
  <c r="W10" i="38"/>
  <c r="X10" i="38" s="1"/>
  <c r="W11" i="38"/>
  <c r="X11" i="38" s="1"/>
  <c r="W12" i="38"/>
  <c r="X12" i="38" s="1"/>
  <c r="W4" i="38"/>
  <c r="X4" i="38" s="1"/>
  <c r="U5" i="38"/>
  <c r="V5" i="38" s="1"/>
  <c r="U6" i="38"/>
  <c r="V6" i="38" s="1"/>
  <c r="U7" i="38"/>
  <c r="V7" i="38" s="1"/>
  <c r="U8" i="38"/>
  <c r="V8" i="38" s="1"/>
  <c r="U9" i="38"/>
  <c r="V9" i="38" s="1"/>
  <c r="U10" i="38"/>
  <c r="V10" i="38" s="1"/>
  <c r="U11" i="38"/>
  <c r="V11" i="38" s="1"/>
  <c r="U12" i="38"/>
  <c r="V12" i="38" s="1"/>
  <c r="U4" i="38"/>
  <c r="V4" i="38" s="1"/>
  <c r="S5" i="38"/>
  <c r="T5" i="38" s="1"/>
  <c r="S6" i="38"/>
  <c r="T6" i="38" s="1"/>
  <c r="S7" i="38"/>
  <c r="T7" i="38" s="1"/>
  <c r="S8" i="38"/>
  <c r="T8" i="38" s="1"/>
  <c r="S9" i="38"/>
  <c r="T9" i="38" s="1"/>
  <c r="S10" i="38"/>
  <c r="T10" i="38" s="1"/>
  <c r="S11" i="38"/>
  <c r="T11" i="38" s="1"/>
  <c r="S12" i="38"/>
  <c r="T12" i="38" s="1"/>
  <c r="S4" i="38"/>
  <c r="T4" i="38" s="1"/>
  <c r="Q5" i="38"/>
  <c r="R5" i="38" s="1"/>
  <c r="Q6" i="38"/>
  <c r="R6" i="38" s="1"/>
  <c r="Q7" i="38"/>
  <c r="R7" i="38" s="1"/>
  <c r="Q8" i="38"/>
  <c r="R8" i="38" s="1"/>
  <c r="Q9" i="38"/>
  <c r="R9" i="38" s="1"/>
  <c r="Q10" i="38"/>
  <c r="R10" i="38" s="1"/>
  <c r="Q11" i="38"/>
  <c r="R11" i="38" s="1"/>
  <c r="Q12" i="38"/>
  <c r="R12" i="38" s="1"/>
  <c r="Q4" i="38"/>
  <c r="R4" i="38" s="1"/>
  <c r="V11" i="43"/>
  <c r="Y5" i="43"/>
  <c r="Z5" i="43" s="1"/>
  <c r="Y6" i="43"/>
  <c r="Z6" i="43" s="1"/>
  <c r="Y7" i="43"/>
  <c r="Z7" i="43" s="1"/>
  <c r="Y8" i="43"/>
  <c r="Z8" i="43" s="1"/>
  <c r="Y9" i="43"/>
  <c r="Z9" i="43" s="1"/>
  <c r="Y10" i="43"/>
  <c r="Z10" i="43" s="1"/>
  <c r="Y11" i="43"/>
  <c r="Z11" i="43" s="1"/>
  <c r="Y12" i="43"/>
  <c r="Z12" i="43" s="1"/>
  <c r="Y4" i="43"/>
  <c r="Z4" i="43" s="1"/>
  <c r="W5" i="43"/>
  <c r="X5" i="43" s="1"/>
  <c r="W6" i="43"/>
  <c r="X6" i="43" s="1"/>
  <c r="W7" i="43"/>
  <c r="X7" i="43" s="1"/>
  <c r="W8" i="43"/>
  <c r="X8" i="43" s="1"/>
  <c r="W9" i="43"/>
  <c r="X9" i="43" s="1"/>
  <c r="W10" i="43"/>
  <c r="X10" i="43" s="1"/>
  <c r="W11" i="43"/>
  <c r="X11" i="43" s="1"/>
  <c r="W12" i="43"/>
  <c r="X12" i="43" s="1"/>
  <c r="W4" i="43"/>
  <c r="X4" i="43" s="1"/>
  <c r="U5" i="43"/>
  <c r="V5" i="43" s="1"/>
  <c r="U6" i="43"/>
  <c r="V6" i="43" s="1"/>
  <c r="U7" i="43"/>
  <c r="V7" i="43" s="1"/>
  <c r="U8" i="43"/>
  <c r="V8" i="43" s="1"/>
  <c r="U9" i="43"/>
  <c r="V9" i="43" s="1"/>
  <c r="U10" i="43"/>
  <c r="V10" i="43" s="1"/>
  <c r="U11" i="43"/>
  <c r="U12" i="43"/>
  <c r="V12" i="43" s="1"/>
  <c r="U4" i="43"/>
  <c r="V4" i="43" s="1"/>
  <c r="S5" i="43"/>
  <c r="T5" i="43" s="1"/>
  <c r="S6" i="43"/>
  <c r="T6" i="43" s="1"/>
  <c r="S7" i="43"/>
  <c r="T7" i="43" s="1"/>
  <c r="S8" i="43"/>
  <c r="T8" i="43" s="1"/>
  <c r="S9" i="43"/>
  <c r="T9" i="43" s="1"/>
  <c r="S10" i="43"/>
  <c r="T10" i="43" s="1"/>
  <c r="S11" i="43"/>
  <c r="T11" i="43" s="1"/>
  <c r="S12" i="43"/>
  <c r="T12" i="43" s="1"/>
  <c r="S4" i="43"/>
  <c r="T4" i="43" s="1"/>
  <c r="Q5" i="43"/>
  <c r="R5" i="43" s="1"/>
  <c r="Q6" i="43"/>
  <c r="R6" i="43" s="1"/>
  <c r="Q7" i="43"/>
  <c r="R7" i="43" s="1"/>
  <c r="Q8" i="43"/>
  <c r="R8" i="43" s="1"/>
  <c r="Q9" i="43"/>
  <c r="R9" i="43" s="1"/>
  <c r="Q10" i="43"/>
  <c r="R10" i="43" s="1"/>
  <c r="Q11" i="43"/>
  <c r="R11" i="43" s="1"/>
  <c r="Q12" i="43"/>
  <c r="R12" i="43" s="1"/>
  <c r="Q4" i="43"/>
  <c r="R4" i="43" s="1"/>
  <c r="Y5" i="39"/>
  <c r="Z5" i="39" s="1"/>
  <c r="Y6" i="39"/>
  <c r="Z6" i="39" s="1"/>
  <c r="Y7" i="39"/>
  <c r="Z7" i="39" s="1"/>
  <c r="Y8" i="39"/>
  <c r="Z8" i="39" s="1"/>
  <c r="Y9" i="39"/>
  <c r="Z9" i="39" s="1"/>
  <c r="Y10" i="39"/>
  <c r="Z10" i="39" s="1"/>
  <c r="Y11" i="39"/>
  <c r="Z11" i="39" s="1"/>
  <c r="Y12" i="39"/>
  <c r="Z12" i="39" s="1"/>
  <c r="Y4" i="39"/>
  <c r="Z4" i="39" s="1"/>
  <c r="W5" i="39"/>
  <c r="X5" i="39" s="1"/>
  <c r="W6" i="39"/>
  <c r="X6" i="39" s="1"/>
  <c r="W7" i="39"/>
  <c r="X7" i="39" s="1"/>
  <c r="W8" i="39"/>
  <c r="X8" i="39" s="1"/>
  <c r="W9" i="39"/>
  <c r="X9" i="39" s="1"/>
  <c r="W10" i="39"/>
  <c r="X10" i="39" s="1"/>
  <c r="W11" i="39"/>
  <c r="X11" i="39" s="1"/>
  <c r="W12" i="39"/>
  <c r="X12" i="39" s="1"/>
  <c r="W4" i="39"/>
  <c r="X4" i="39" s="1"/>
  <c r="U5" i="39"/>
  <c r="V5" i="39" s="1"/>
  <c r="U6" i="39"/>
  <c r="V6" i="39" s="1"/>
  <c r="U7" i="39"/>
  <c r="V7" i="39" s="1"/>
  <c r="U8" i="39"/>
  <c r="V8" i="39" s="1"/>
  <c r="U9" i="39"/>
  <c r="V9" i="39" s="1"/>
  <c r="U10" i="39"/>
  <c r="V10" i="39" s="1"/>
  <c r="U11" i="39"/>
  <c r="V11" i="39" s="1"/>
  <c r="U12" i="39"/>
  <c r="V12" i="39" s="1"/>
  <c r="U4" i="39"/>
  <c r="V4" i="39" s="1"/>
  <c r="S5" i="39"/>
  <c r="T5" i="39" s="1"/>
  <c r="S6" i="39"/>
  <c r="T6" i="39" s="1"/>
  <c r="S7" i="39"/>
  <c r="T7" i="39" s="1"/>
  <c r="S8" i="39"/>
  <c r="T8" i="39" s="1"/>
  <c r="S9" i="39"/>
  <c r="T9" i="39" s="1"/>
  <c r="S10" i="39"/>
  <c r="T10" i="39" s="1"/>
  <c r="S11" i="39"/>
  <c r="T11" i="39" s="1"/>
  <c r="S12" i="39"/>
  <c r="T12" i="39" s="1"/>
  <c r="S4" i="39"/>
  <c r="T4" i="39" s="1"/>
  <c r="Q5" i="39"/>
  <c r="R5" i="39" s="1"/>
  <c r="Q6" i="39"/>
  <c r="R6" i="39" s="1"/>
  <c r="Q7" i="39"/>
  <c r="R7" i="39" s="1"/>
  <c r="Q8" i="39"/>
  <c r="R8" i="39" s="1"/>
  <c r="Q9" i="39"/>
  <c r="R9" i="39" s="1"/>
  <c r="Q10" i="39"/>
  <c r="R10" i="39" s="1"/>
  <c r="Q11" i="39"/>
  <c r="R11" i="39" s="1"/>
  <c r="Q12" i="39"/>
  <c r="R12" i="39" s="1"/>
  <c r="Q4" i="39"/>
  <c r="R4" i="39" s="1"/>
  <c r="Y7" i="35"/>
  <c r="Z7" i="35" s="1"/>
  <c r="Y10" i="35"/>
  <c r="Z10" i="35" s="1"/>
  <c r="Y5" i="35"/>
  <c r="Z5" i="35" s="1"/>
  <c r="Y9" i="35"/>
  <c r="Z9" i="35" s="1"/>
  <c r="Y11" i="35"/>
  <c r="Z11" i="35" s="1"/>
  <c r="Y6" i="35"/>
  <c r="Z6" i="35" s="1"/>
  <c r="Y8" i="35"/>
  <c r="Z8" i="35" s="1"/>
  <c r="Y12" i="35"/>
  <c r="Z12" i="35" s="1"/>
  <c r="Y4" i="35"/>
  <c r="Z4" i="35" s="1"/>
  <c r="W7" i="35"/>
  <c r="X7" i="35" s="1"/>
  <c r="W10" i="35"/>
  <c r="X10" i="35" s="1"/>
  <c r="W5" i="35"/>
  <c r="X5" i="35" s="1"/>
  <c r="W9" i="35"/>
  <c r="X9" i="35" s="1"/>
  <c r="W11" i="35"/>
  <c r="X11" i="35" s="1"/>
  <c r="W6" i="35"/>
  <c r="X6" i="35" s="1"/>
  <c r="W8" i="35"/>
  <c r="X8" i="35" s="1"/>
  <c r="W12" i="35"/>
  <c r="X12" i="35" s="1"/>
  <c r="W4" i="35"/>
  <c r="X4" i="35" s="1"/>
  <c r="U7" i="35"/>
  <c r="V7" i="35" s="1"/>
  <c r="U10" i="35"/>
  <c r="V10" i="35" s="1"/>
  <c r="U5" i="35"/>
  <c r="V5" i="35" s="1"/>
  <c r="U9" i="35"/>
  <c r="V9" i="35" s="1"/>
  <c r="U11" i="35"/>
  <c r="V11" i="35" s="1"/>
  <c r="U6" i="35"/>
  <c r="V6" i="35" s="1"/>
  <c r="U8" i="35"/>
  <c r="V8" i="35" s="1"/>
  <c r="U12" i="35"/>
  <c r="V12" i="35" s="1"/>
  <c r="U4" i="35"/>
  <c r="V4" i="35" s="1"/>
  <c r="S7" i="35"/>
  <c r="T7" i="35" s="1"/>
  <c r="S10" i="35"/>
  <c r="T10" i="35" s="1"/>
  <c r="S5" i="35"/>
  <c r="T5" i="35" s="1"/>
  <c r="S9" i="35"/>
  <c r="T9" i="35" s="1"/>
  <c r="S11" i="35"/>
  <c r="T11" i="35" s="1"/>
  <c r="S6" i="35"/>
  <c r="T6" i="35" s="1"/>
  <c r="S8" i="35"/>
  <c r="T8" i="35" s="1"/>
  <c r="S12" i="35"/>
  <c r="T12" i="35" s="1"/>
  <c r="S4" i="35"/>
  <c r="T4" i="35" s="1"/>
  <c r="Q7" i="35"/>
  <c r="R7" i="35" s="1"/>
  <c r="O16" i="35" s="1"/>
  <c r="Q10" i="35"/>
  <c r="R10" i="35" s="1"/>
  <c r="Q5" i="35"/>
  <c r="R5" i="35" s="1"/>
  <c r="Q9" i="35"/>
  <c r="R9" i="35" s="1"/>
  <c r="O18" i="35" s="1"/>
  <c r="Q11" i="35"/>
  <c r="R11" i="35" s="1"/>
  <c r="Q6" i="35"/>
  <c r="R6" i="35" s="1"/>
  <c r="P18" i="35" s="1"/>
  <c r="Q8" i="35"/>
  <c r="R8" i="35" s="1"/>
  <c r="Q12" i="35"/>
  <c r="R12" i="35" s="1"/>
  <c r="Q4" i="35"/>
  <c r="R4" i="35" s="1"/>
  <c r="P16" i="35" s="1"/>
  <c r="AL5" i="24"/>
  <c r="AM5" i="24" s="1"/>
  <c r="AL6" i="24"/>
  <c r="AM6" i="24" s="1"/>
  <c r="AL7" i="24"/>
  <c r="AM7" i="24" s="1"/>
  <c r="AL8" i="24"/>
  <c r="AM8" i="24" s="1"/>
  <c r="AL9" i="24"/>
  <c r="AM9" i="24" s="1"/>
  <c r="AL10" i="24"/>
  <c r="AM10" i="24" s="1"/>
  <c r="AL11" i="24"/>
  <c r="AM11" i="24" s="1"/>
  <c r="AL12" i="24"/>
  <c r="AM12" i="24" s="1"/>
  <c r="AL4" i="24"/>
  <c r="AM4" i="24" s="1"/>
  <c r="AJ5" i="24"/>
  <c r="AK5" i="24" s="1"/>
  <c r="AJ6" i="24"/>
  <c r="AK6" i="24" s="1"/>
  <c r="AJ7" i="24"/>
  <c r="AK7" i="24" s="1"/>
  <c r="AJ8" i="24"/>
  <c r="AK8" i="24" s="1"/>
  <c r="AJ9" i="24"/>
  <c r="AK9" i="24" s="1"/>
  <c r="AJ10" i="24"/>
  <c r="AK10" i="24" s="1"/>
  <c r="AJ11" i="24"/>
  <c r="AK11" i="24" s="1"/>
  <c r="AJ12" i="24"/>
  <c r="AK12" i="24" s="1"/>
  <c r="AJ4" i="24"/>
  <c r="AK4" i="24" s="1"/>
  <c r="AH5" i="24"/>
  <c r="AI5" i="24" s="1"/>
  <c r="AH6" i="24"/>
  <c r="AI6" i="24" s="1"/>
  <c r="AH7" i="24"/>
  <c r="AI7" i="24" s="1"/>
  <c r="AH8" i="24"/>
  <c r="AI8" i="24" s="1"/>
  <c r="AH9" i="24"/>
  <c r="AI9" i="24" s="1"/>
  <c r="AH10" i="24"/>
  <c r="AI10" i="24" s="1"/>
  <c r="AH11" i="24"/>
  <c r="AI11" i="24" s="1"/>
  <c r="AH12" i="24"/>
  <c r="AI12" i="24" s="1"/>
  <c r="AH4" i="24"/>
  <c r="AI4" i="24" s="1"/>
  <c r="AF5" i="24"/>
  <c r="AG5" i="24" s="1"/>
  <c r="AF6" i="24"/>
  <c r="AG6" i="24" s="1"/>
  <c r="AF7" i="24"/>
  <c r="AG7" i="24" s="1"/>
  <c r="AF8" i="24"/>
  <c r="AG8" i="24" s="1"/>
  <c r="AF9" i="24"/>
  <c r="AG9" i="24" s="1"/>
  <c r="AF10" i="24"/>
  <c r="AG10" i="24" s="1"/>
  <c r="AF11" i="24"/>
  <c r="AG11" i="24" s="1"/>
  <c r="AF12" i="24"/>
  <c r="AG12" i="24" s="1"/>
  <c r="AF4" i="24"/>
  <c r="AG4" i="24" s="1"/>
  <c r="AE12" i="24"/>
  <c r="AE11" i="24"/>
  <c r="AE10" i="24"/>
  <c r="AE9" i="24"/>
  <c r="AE8" i="24"/>
  <c r="AE7" i="24"/>
  <c r="AE6" i="24"/>
  <c r="AE5" i="24"/>
  <c r="AE4" i="24"/>
  <c r="Y7" i="24"/>
  <c r="Z7" i="24" s="1"/>
  <c r="Y10" i="24"/>
  <c r="Z10" i="24" s="1"/>
  <c r="Y5" i="24"/>
  <c r="Z5" i="24" s="1"/>
  <c r="Y9" i="24"/>
  <c r="Z9" i="24" s="1"/>
  <c r="Y11" i="24"/>
  <c r="Z11" i="24" s="1"/>
  <c r="Y6" i="24"/>
  <c r="Z6" i="24" s="1"/>
  <c r="Y8" i="24"/>
  <c r="Z8" i="24" s="1"/>
  <c r="Y12" i="24"/>
  <c r="Z12" i="24" s="1"/>
  <c r="Y4" i="24"/>
  <c r="Z4" i="24" s="1"/>
  <c r="W7" i="24"/>
  <c r="X7" i="24" s="1"/>
  <c r="W10" i="24"/>
  <c r="X10" i="24" s="1"/>
  <c r="W5" i="24"/>
  <c r="X5" i="24" s="1"/>
  <c r="W9" i="24"/>
  <c r="X9" i="24" s="1"/>
  <c r="W11" i="24"/>
  <c r="X11" i="24" s="1"/>
  <c r="W6" i="24"/>
  <c r="X6" i="24" s="1"/>
  <c r="W8" i="24"/>
  <c r="X8" i="24" s="1"/>
  <c r="W12" i="24"/>
  <c r="X12" i="24" s="1"/>
  <c r="W4" i="24"/>
  <c r="X4" i="24" s="1"/>
  <c r="U7" i="24"/>
  <c r="V7" i="24" s="1"/>
  <c r="U10" i="24"/>
  <c r="V10" i="24" s="1"/>
  <c r="U5" i="24"/>
  <c r="V5" i="24" s="1"/>
  <c r="U9" i="24"/>
  <c r="V9" i="24" s="1"/>
  <c r="U11" i="24"/>
  <c r="V11" i="24" s="1"/>
  <c r="U6" i="24"/>
  <c r="V6" i="24" s="1"/>
  <c r="U8" i="24"/>
  <c r="V8" i="24" s="1"/>
  <c r="U12" i="24"/>
  <c r="V12" i="24" s="1"/>
  <c r="U4" i="24"/>
  <c r="V4" i="24" s="1"/>
  <c r="S7" i="24"/>
  <c r="T7" i="24" s="1"/>
  <c r="S10" i="24"/>
  <c r="T10" i="24" s="1"/>
  <c r="S5" i="24"/>
  <c r="T5" i="24" s="1"/>
  <c r="S9" i="24"/>
  <c r="T9" i="24" s="1"/>
  <c r="S11" i="24"/>
  <c r="T11" i="24" s="1"/>
  <c r="S6" i="24"/>
  <c r="T6" i="24" s="1"/>
  <c r="S8" i="24"/>
  <c r="T8" i="24" s="1"/>
  <c r="S12" i="24"/>
  <c r="T12" i="24" s="1"/>
  <c r="S4" i="24"/>
  <c r="T4" i="24" s="1"/>
  <c r="Q7" i="24"/>
  <c r="R7" i="24" s="1"/>
  <c r="Q10" i="24"/>
  <c r="R10" i="24" s="1"/>
  <c r="Q5" i="24"/>
  <c r="R5" i="24" s="1"/>
  <c r="Q9" i="24"/>
  <c r="R9" i="24" s="1"/>
  <c r="Q11" i="24"/>
  <c r="R11" i="24" s="1"/>
  <c r="Q6" i="24"/>
  <c r="R6" i="24" s="1"/>
  <c r="Q8" i="24"/>
  <c r="R8" i="24" s="1"/>
  <c r="Q12" i="24"/>
  <c r="R12" i="24" s="1"/>
  <c r="Q4" i="24"/>
  <c r="R4" i="24" s="1"/>
  <c r="M25" i="48"/>
  <c r="M26" i="48" s="1"/>
  <c r="L24" i="48"/>
  <c r="K24" i="48"/>
  <c r="J24" i="48"/>
  <c r="I25" i="48"/>
  <c r="I26" i="48" s="1"/>
  <c r="I7" i="53"/>
  <c r="L23" i="53"/>
  <c r="G29" i="53" s="1"/>
  <c r="J23" i="53"/>
  <c r="F29" i="53" s="1"/>
  <c r="H23" i="53"/>
  <c r="E29" i="53" s="1"/>
  <c r="F23" i="53"/>
  <c r="D29" i="53" s="1"/>
  <c r="D23" i="53"/>
  <c r="C29" i="53" s="1"/>
  <c r="L22" i="53"/>
  <c r="G33" i="53" s="1"/>
  <c r="J22" i="53"/>
  <c r="F33" i="53" s="1"/>
  <c r="H22" i="53"/>
  <c r="E33" i="53" s="1"/>
  <c r="F22" i="53"/>
  <c r="D33" i="53" s="1"/>
  <c r="D22" i="53"/>
  <c r="C33" i="53" s="1"/>
  <c r="L20" i="53"/>
  <c r="G28" i="53" s="1"/>
  <c r="J20" i="53"/>
  <c r="F28" i="53" s="1"/>
  <c r="H20" i="53"/>
  <c r="E28" i="53" s="1"/>
  <c r="F20" i="53"/>
  <c r="D28" i="53" s="1"/>
  <c r="D20" i="53"/>
  <c r="C28" i="53" s="1"/>
  <c r="L19" i="53"/>
  <c r="G32" i="53" s="1"/>
  <c r="J19" i="53"/>
  <c r="F32" i="53" s="1"/>
  <c r="H19" i="53"/>
  <c r="E32" i="53" s="1"/>
  <c r="F19" i="53"/>
  <c r="D32" i="53" s="1"/>
  <c r="D19" i="53"/>
  <c r="C32" i="53" s="1"/>
  <c r="L17" i="53"/>
  <c r="G27" i="53" s="1"/>
  <c r="J17" i="53"/>
  <c r="F27" i="53" s="1"/>
  <c r="H17" i="53"/>
  <c r="E27" i="53" s="1"/>
  <c r="F17" i="53"/>
  <c r="D27" i="53" s="1"/>
  <c r="D17" i="53"/>
  <c r="C27" i="53" s="1"/>
  <c r="L16" i="53"/>
  <c r="G31" i="53" s="1"/>
  <c r="J16" i="53"/>
  <c r="F31" i="53" s="1"/>
  <c r="H16" i="53"/>
  <c r="E31" i="53" s="1"/>
  <c r="F16" i="53"/>
  <c r="D31" i="53" s="1"/>
  <c r="D16" i="53"/>
  <c r="C31" i="53" s="1"/>
  <c r="M12" i="53"/>
  <c r="K12" i="53"/>
  <c r="I12" i="53"/>
  <c r="G12" i="53"/>
  <c r="E12" i="53"/>
  <c r="M11" i="53"/>
  <c r="K11" i="53"/>
  <c r="I11" i="53"/>
  <c r="G11" i="53"/>
  <c r="E11" i="53"/>
  <c r="M10" i="53"/>
  <c r="K10" i="53"/>
  <c r="I10" i="53"/>
  <c r="G10" i="53"/>
  <c r="E10" i="53"/>
  <c r="M9" i="53"/>
  <c r="K9" i="53"/>
  <c r="I9" i="53"/>
  <c r="G9" i="53"/>
  <c r="E9" i="53"/>
  <c r="M8" i="53"/>
  <c r="K8" i="53"/>
  <c r="I8" i="53"/>
  <c r="G8" i="53"/>
  <c r="E8" i="53"/>
  <c r="M7" i="53"/>
  <c r="K7" i="53"/>
  <c r="G7" i="53"/>
  <c r="E7" i="53"/>
  <c r="M6" i="53"/>
  <c r="K6" i="53"/>
  <c r="I6" i="53"/>
  <c r="G6" i="53"/>
  <c r="E6" i="53"/>
  <c r="M5" i="53"/>
  <c r="K5" i="53"/>
  <c r="I5" i="53"/>
  <c r="G5" i="53"/>
  <c r="E5" i="53"/>
  <c r="M4" i="53"/>
  <c r="K4" i="53"/>
  <c r="I4" i="53"/>
  <c r="G4" i="53"/>
  <c r="E4" i="53"/>
  <c r="C26" i="48"/>
  <c r="D26" i="48"/>
  <c r="E26" i="48"/>
  <c r="F26" i="48"/>
  <c r="B26" i="48"/>
  <c r="C25" i="48"/>
  <c r="D25" i="48"/>
  <c r="E25" i="48"/>
  <c r="F25" i="48"/>
  <c r="B25" i="48"/>
  <c r="I14" i="48"/>
  <c r="B14" i="48"/>
  <c r="C24" i="48"/>
  <c r="D24" i="48"/>
  <c r="E24" i="48"/>
  <c r="F24" i="48"/>
  <c r="B24" i="48"/>
  <c r="M5" i="52"/>
  <c r="M6" i="52"/>
  <c r="M7" i="52"/>
  <c r="M8" i="52"/>
  <c r="M9" i="52"/>
  <c r="M10" i="52"/>
  <c r="M11" i="52"/>
  <c r="M12" i="52"/>
  <c r="M4" i="52"/>
  <c r="K5" i="52"/>
  <c r="K6" i="52"/>
  <c r="K7" i="52"/>
  <c r="K8" i="52"/>
  <c r="K9" i="52"/>
  <c r="K10" i="52"/>
  <c r="K11" i="52"/>
  <c r="K12" i="52"/>
  <c r="K4" i="52"/>
  <c r="I5" i="52"/>
  <c r="I6" i="52"/>
  <c r="I7" i="52"/>
  <c r="I8" i="52"/>
  <c r="I9" i="52"/>
  <c r="I10" i="52"/>
  <c r="I11" i="52"/>
  <c r="I12" i="52"/>
  <c r="I4" i="52"/>
  <c r="G5" i="52"/>
  <c r="G6" i="52"/>
  <c r="G7" i="52"/>
  <c r="G8" i="52"/>
  <c r="G9" i="52"/>
  <c r="G10" i="52"/>
  <c r="G11" i="52"/>
  <c r="G12" i="52"/>
  <c r="G4" i="52"/>
  <c r="L23" i="52"/>
  <c r="G29" i="52" s="1"/>
  <c r="J23" i="52"/>
  <c r="F29" i="52" s="1"/>
  <c r="H23" i="52"/>
  <c r="E29" i="52" s="1"/>
  <c r="F23" i="52"/>
  <c r="D29" i="52" s="1"/>
  <c r="D23" i="52"/>
  <c r="C29" i="52" s="1"/>
  <c r="L22" i="52"/>
  <c r="G33" i="52" s="1"/>
  <c r="J22" i="52"/>
  <c r="F33" i="52" s="1"/>
  <c r="H22" i="52"/>
  <c r="E33" i="52" s="1"/>
  <c r="F22" i="52"/>
  <c r="D33" i="52" s="1"/>
  <c r="D22" i="52"/>
  <c r="C33" i="52" s="1"/>
  <c r="L20" i="52"/>
  <c r="G28" i="52" s="1"/>
  <c r="J20" i="52"/>
  <c r="F28" i="52" s="1"/>
  <c r="H20" i="52"/>
  <c r="E28" i="52" s="1"/>
  <c r="F20" i="52"/>
  <c r="D28" i="52" s="1"/>
  <c r="D20" i="52"/>
  <c r="C28" i="52" s="1"/>
  <c r="L19" i="52"/>
  <c r="G32" i="52" s="1"/>
  <c r="J19" i="52"/>
  <c r="F32" i="52" s="1"/>
  <c r="H19" i="52"/>
  <c r="E32" i="52" s="1"/>
  <c r="F19" i="52"/>
  <c r="D32" i="52" s="1"/>
  <c r="D19" i="52"/>
  <c r="C32" i="52" s="1"/>
  <c r="L17" i="52"/>
  <c r="G27" i="52" s="1"/>
  <c r="J17" i="52"/>
  <c r="F27" i="52" s="1"/>
  <c r="H17" i="52"/>
  <c r="E27" i="52" s="1"/>
  <c r="F17" i="52"/>
  <c r="D27" i="52" s="1"/>
  <c r="D17" i="52"/>
  <c r="C27" i="52" s="1"/>
  <c r="L16" i="52"/>
  <c r="G31" i="52" s="1"/>
  <c r="J16" i="52"/>
  <c r="F31" i="52" s="1"/>
  <c r="H16" i="52"/>
  <c r="E31" i="52" s="1"/>
  <c r="F16" i="52"/>
  <c r="D31" i="52" s="1"/>
  <c r="D16" i="52"/>
  <c r="C31" i="52" s="1"/>
  <c r="E12" i="52"/>
  <c r="E11" i="52"/>
  <c r="E10" i="52"/>
  <c r="E9" i="52"/>
  <c r="E8" i="52"/>
  <c r="E7" i="52"/>
  <c r="E6" i="52"/>
  <c r="E5" i="52"/>
  <c r="E4" i="52"/>
  <c r="Q23" i="35" l="1"/>
  <c r="R23" i="35"/>
  <c r="U16" i="35"/>
  <c r="R17" i="35"/>
  <c r="AA18" i="35"/>
  <c r="T22" i="35"/>
  <c r="T23" i="35"/>
  <c r="T24" i="35"/>
  <c r="V16" i="35"/>
  <c r="S17" i="35"/>
  <c r="AB18" i="35"/>
  <c r="U22" i="35"/>
  <c r="U23" i="35"/>
  <c r="U24" i="35"/>
  <c r="W16" i="35"/>
  <c r="T17" i="35"/>
  <c r="Q18" i="35"/>
  <c r="V22" i="35"/>
  <c r="V23" i="35"/>
  <c r="V24" i="35"/>
  <c r="X16" i="35"/>
  <c r="U17" i="35"/>
  <c r="R18" i="35"/>
  <c r="W22" i="35"/>
  <c r="W23" i="35"/>
  <c r="W24" i="35"/>
  <c r="Y16" i="35"/>
  <c r="V17" i="35"/>
  <c r="S18" i="35"/>
  <c r="X22" i="35"/>
  <c r="X23" i="35"/>
  <c r="X24" i="35"/>
  <c r="X18" i="35"/>
  <c r="N16" i="35"/>
  <c r="Z16" i="35"/>
  <c r="W17" i="35"/>
  <c r="T18" i="35"/>
  <c r="Y22" i="35"/>
  <c r="Y23" i="35"/>
  <c r="Y24" i="35"/>
  <c r="S23" i="35"/>
  <c r="AA16" i="35"/>
  <c r="X17" i="35"/>
  <c r="U18" i="35"/>
  <c r="Z22" i="35"/>
  <c r="Z23" i="35"/>
  <c r="Z24" i="35"/>
  <c r="AB16" i="35"/>
  <c r="Y17" i="35"/>
  <c r="V18" i="35"/>
  <c r="AA22" i="35"/>
  <c r="AA23" i="35"/>
  <c r="AA24" i="35"/>
  <c r="S16" i="35"/>
  <c r="Q16" i="35"/>
  <c r="N17" i="35"/>
  <c r="Z17" i="35"/>
  <c r="W18" i="35"/>
  <c r="AB22" i="35"/>
  <c r="AB23" i="35"/>
  <c r="AB24" i="35"/>
  <c r="D30" i="53"/>
  <c r="C37" i="53" s="1"/>
  <c r="H37" i="53"/>
  <c r="M37" i="53" s="1"/>
  <c r="E30" i="53"/>
  <c r="D37" i="53" s="1"/>
  <c r="I37" i="53"/>
  <c r="N38" i="53" s="1"/>
  <c r="G38" i="53"/>
  <c r="L38" i="53" s="1"/>
  <c r="C34" i="53"/>
  <c r="B38" i="53" s="1"/>
  <c r="F30" i="53"/>
  <c r="E37" i="53" s="1"/>
  <c r="J37" i="53"/>
  <c r="O38" i="53" s="1"/>
  <c r="H38" i="53"/>
  <c r="M38" i="53" s="1"/>
  <c r="D34" i="53"/>
  <c r="C38" i="53" s="1"/>
  <c r="G30" i="53"/>
  <c r="F37" i="53" s="1"/>
  <c r="K37" i="53"/>
  <c r="P38" i="53" s="1"/>
  <c r="E34" i="53"/>
  <c r="D38" i="53" s="1"/>
  <c r="I38" i="53"/>
  <c r="N39" i="53" s="1"/>
  <c r="J38" i="53"/>
  <c r="O39" i="53" s="1"/>
  <c r="F34" i="53"/>
  <c r="E38" i="53" s="1"/>
  <c r="K38" i="53"/>
  <c r="P39" i="53" s="1"/>
  <c r="G34" i="53"/>
  <c r="F38" i="53" s="1"/>
  <c r="G37" i="53"/>
  <c r="L37" i="53" s="1"/>
  <c r="C30" i="53"/>
  <c r="B37" i="53" s="1"/>
  <c r="L25" i="48"/>
  <c r="L26" i="48" s="1"/>
  <c r="K25" i="48"/>
  <c r="K26" i="48" s="1"/>
  <c r="M24" i="48"/>
  <c r="I24" i="48"/>
  <c r="J25" i="48"/>
  <c r="J26" i="48" s="1"/>
  <c r="F34" i="52"/>
  <c r="E38" i="52" s="1"/>
  <c r="K38" i="52"/>
  <c r="P38" i="52" s="1"/>
  <c r="G34" i="52"/>
  <c r="F38" i="52" s="1"/>
  <c r="G37" i="52"/>
  <c r="L37" i="52" s="1"/>
  <c r="C30" i="52"/>
  <c r="B37" i="52" s="1"/>
  <c r="D30" i="52"/>
  <c r="C37" i="52" s="1"/>
  <c r="H37" i="52"/>
  <c r="M37" i="52" s="1"/>
  <c r="E34" i="52"/>
  <c r="D38" i="52" s="1"/>
  <c r="E30" i="52"/>
  <c r="D37" i="52" s="1"/>
  <c r="I37" i="52"/>
  <c r="N37" i="52" s="1"/>
  <c r="J38" i="52"/>
  <c r="O38" i="52" s="1"/>
  <c r="G38" i="52"/>
  <c r="L38" i="52" s="1"/>
  <c r="C34" i="52"/>
  <c r="B38" i="52" s="1"/>
  <c r="F30" i="52"/>
  <c r="E37" i="52" s="1"/>
  <c r="J37" i="52"/>
  <c r="O37" i="52" s="1"/>
  <c r="H38" i="52"/>
  <c r="M38" i="52" s="1"/>
  <c r="D34" i="52"/>
  <c r="C38" i="52" s="1"/>
  <c r="G30" i="52"/>
  <c r="F37" i="52" s="1"/>
  <c r="K37" i="52"/>
  <c r="P37" i="52" s="1"/>
  <c r="I38" i="52"/>
  <c r="N38" i="52" s="1"/>
  <c r="L12" i="48"/>
  <c r="L14" i="48"/>
  <c r="K13" i="48"/>
  <c r="I13" i="48"/>
  <c r="M5" i="43"/>
  <c r="M6" i="43"/>
  <c r="M7" i="43"/>
  <c r="M8" i="43"/>
  <c r="M9" i="43"/>
  <c r="M10" i="43"/>
  <c r="M11" i="43"/>
  <c r="M12" i="43"/>
  <c r="M4" i="43"/>
  <c r="K5" i="43"/>
  <c r="K6" i="43"/>
  <c r="K7" i="43"/>
  <c r="K8" i="43"/>
  <c r="K9" i="43"/>
  <c r="K10" i="43"/>
  <c r="K11" i="43"/>
  <c r="K12" i="43"/>
  <c r="K4" i="43"/>
  <c r="I5" i="43"/>
  <c r="I6" i="43"/>
  <c r="I7" i="43"/>
  <c r="I8" i="43"/>
  <c r="I9" i="43"/>
  <c r="I10" i="43"/>
  <c r="I11" i="43"/>
  <c r="I12" i="43"/>
  <c r="I4" i="43"/>
  <c r="G5" i="43"/>
  <c r="G6" i="43"/>
  <c r="G7" i="43"/>
  <c r="G8" i="43"/>
  <c r="G9" i="43"/>
  <c r="G10" i="43"/>
  <c r="G11" i="43"/>
  <c r="G12" i="43"/>
  <c r="G4" i="43"/>
  <c r="E5" i="43"/>
  <c r="E6" i="43"/>
  <c r="E7" i="43"/>
  <c r="E8" i="43"/>
  <c r="E9" i="43"/>
  <c r="E10" i="43"/>
  <c r="E11" i="43"/>
  <c r="E12" i="43"/>
  <c r="E4" i="43"/>
  <c r="M5" i="39"/>
  <c r="M6" i="39"/>
  <c r="M7" i="39"/>
  <c r="M8" i="39"/>
  <c r="M9" i="39"/>
  <c r="M10" i="39"/>
  <c r="M11" i="39"/>
  <c r="M12" i="39"/>
  <c r="M4" i="39"/>
  <c r="K5" i="39"/>
  <c r="K6" i="39"/>
  <c r="K7" i="39"/>
  <c r="K8" i="39"/>
  <c r="K9" i="39"/>
  <c r="K10" i="39"/>
  <c r="K11" i="39"/>
  <c r="K12" i="39"/>
  <c r="K4" i="39"/>
  <c r="I5" i="39"/>
  <c r="I6" i="39"/>
  <c r="I7" i="39"/>
  <c r="I8" i="39"/>
  <c r="I9" i="39"/>
  <c r="I10" i="39"/>
  <c r="I11" i="39"/>
  <c r="I12" i="39"/>
  <c r="I4" i="39"/>
  <c r="G5" i="39"/>
  <c r="G6" i="39"/>
  <c r="G7" i="39"/>
  <c r="G8" i="39"/>
  <c r="G9" i="39"/>
  <c r="G10" i="39"/>
  <c r="G11" i="39"/>
  <c r="G12" i="39"/>
  <c r="G4" i="39"/>
  <c r="E5" i="39"/>
  <c r="E6" i="39"/>
  <c r="E7" i="39"/>
  <c r="E8" i="39"/>
  <c r="E9" i="39"/>
  <c r="E10" i="39"/>
  <c r="E11" i="39"/>
  <c r="E12" i="39"/>
  <c r="E4" i="39"/>
  <c r="M5" i="44"/>
  <c r="M6" i="44"/>
  <c r="M7" i="44"/>
  <c r="M8" i="44"/>
  <c r="M9" i="44"/>
  <c r="M10" i="44"/>
  <c r="M11" i="44"/>
  <c r="M12" i="44"/>
  <c r="M4" i="44"/>
  <c r="K5" i="44"/>
  <c r="K6" i="44"/>
  <c r="K7" i="44"/>
  <c r="K8" i="44"/>
  <c r="K9" i="44"/>
  <c r="K10" i="44"/>
  <c r="K11" i="44"/>
  <c r="K12" i="44"/>
  <c r="K4" i="44"/>
  <c r="I5" i="44"/>
  <c r="I6" i="44"/>
  <c r="I7" i="44"/>
  <c r="I8" i="44"/>
  <c r="I9" i="44"/>
  <c r="I10" i="44"/>
  <c r="I11" i="44"/>
  <c r="I12" i="44"/>
  <c r="I4" i="44"/>
  <c r="G5" i="44"/>
  <c r="G6" i="44"/>
  <c r="G7" i="44"/>
  <c r="G8" i="44"/>
  <c r="G9" i="44"/>
  <c r="G10" i="44"/>
  <c r="G11" i="44"/>
  <c r="G12" i="44"/>
  <c r="G4" i="44"/>
  <c r="E5" i="44"/>
  <c r="E6" i="44"/>
  <c r="E7" i="44"/>
  <c r="E8" i="44"/>
  <c r="E9" i="44"/>
  <c r="E10" i="44"/>
  <c r="E11" i="44"/>
  <c r="E12" i="44"/>
  <c r="E4" i="44"/>
  <c r="Q8" i="48"/>
  <c r="R8" i="48"/>
  <c r="S8" i="48"/>
  <c r="T8" i="48"/>
  <c r="P8" i="48"/>
  <c r="Q7" i="48"/>
  <c r="R7" i="48"/>
  <c r="S7" i="48"/>
  <c r="T7" i="48"/>
  <c r="P7" i="48"/>
  <c r="Q6" i="48"/>
  <c r="R6" i="48"/>
  <c r="S6" i="48"/>
  <c r="T6" i="48"/>
  <c r="P6" i="48"/>
  <c r="C14" i="48"/>
  <c r="D14" i="48"/>
  <c r="E14" i="48"/>
  <c r="F14" i="48"/>
  <c r="C13" i="48"/>
  <c r="D13" i="48"/>
  <c r="E13" i="48"/>
  <c r="F13" i="48"/>
  <c r="B13" i="48"/>
  <c r="C12" i="48"/>
  <c r="D12" i="48"/>
  <c r="E12" i="48"/>
  <c r="F12" i="48"/>
  <c r="B12" i="48"/>
  <c r="M5" i="38"/>
  <c r="M6" i="38"/>
  <c r="M7" i="38"/>
  <c r="M8" i="38"/>
  <c r="M9" i="38"/>
  <c r="M10" i="38"/>
  <c r="M11" i="38"/>
  <c r="M12" i="38"/>
  <c r="M4" i="38"/>
  <c r="K5" i="38"/>
  <c r="K6" i="38"/>
  <c r="K7" i="38"/>
  <c r="K8" i="38"/>
  <c r="K9" i="38"/>
  <c r="K10" i="38"/>
  <c r="K11" i="38"/>
  <c r="K12" i="38"/>
  <c r="K4" i="38"/>
  <c r="I5" i="38"/>
  <c r="I6" i="38"/>
  <c r="I7" i="38"/>
  <c r="I8" i="38"/>
  <c r="I9" i="38"/>
  <c r="I10" i="38"/>
  <c r="I11" i="38"/>
  <c r="I12" i="38"/>
  <c r="I4" i="38"/>
  <c r="G5" i="38"/>
  <c r="G6" i="38"/>
  <c r="G7" i="38"/>
  <c r="G8" i="38"/>
  <c r="G9" i="38"/>
  <c r="G10" i="38"/>
  <c r="G11" i="38"/>
  <c r="G12" i="38"/>
  <c r="G4" i="38"/>
  <c r="E5" i="38"/>
  <c r="E6" i="38"/>
  <c r="E7" i="38"/>
  <c r="E8" i="38"/>
  <c r="E9" i="38"/>
  <c r="E10" i="38"/>
  <c r="E11" i="38"/>
  <c r="E12" i="38"/>
  <c r="E4" i="38"/>
  <c r="M5" i="36"/>
  <c r="M6" i="36"/>
  <c r="M7" i="36"/>
  <c r="M8" i="36"/>
  <c r="M9" i="36"/>
  <c r="M10" i="36"/>
  <c r="M11" i="36"/>
  <c r="M12" i="36"/>
  <c r="M4" i="36"/>
  <c r="K5" i="36"/>
  <c r="K6" i="36"/>
  <c r="K7" i="36"/>
  <c r="K8" i="36"/>
  <c r="K9" i="36"/>
  <c r="K10" i="36"/>
  <c r="K11" i="36"/>
  <c r="K12" i="36"/>
  <c r="K4" i="36"/>
  <c r="I5" i="36"/>
  <c r="I6" i="36"/>
  <c r="I7" i="36"/>
  <c r="I8" i="36"/>
  <c r="I9" i="36"/>
  <c r="I10" i="36"/>
  <c r="I11" i="36"/>
  <c r="I12" i="36"/>
  <c r="I4" i="36"/>
  <c r="G5" i="36"/>
  <c r="G6" i="36"/>
  <c r="G7" i="36"/>
  <c r="G8" i="36"/>
  <c r="G9" i="36"/>
  <c r="G10" i="36"/>
  <c r="G11" i="36"/>
  <c r="G12" i="36"/>
  <c r="G4" i="36"/>
  <c r="E5" i="36"/>
  <c r="E6" i="36"/>
  <c r="E7" i="36"/>
  <c r="E8" i="36"/>
  <c r="E9" i="36"/>
  <c r="E10" i="36"/>
  <c r="E11" i="36"/>
  <c r="E12" i="36"/>
  <c r="E4" i="36"/>
  <c r="M5" i="35"/>
  <c r="M6" i="35"/>
  <c r="M7" i="35"/>
  <c r="M8" i="35"/>
  <c r="M9" i="35"/>
  <c r="M10" i="35"/>
  <c r="M11" i="35"/>
  <c r="M12" i="35"/>
  <c r="M4" i="35"/>
  <c r="K5" i="35"/>
  <c r="K6" i="35"/>
  <c r="K7" i="35"/>
  <c r="K8" i="35"/>
  <c r="K9" i="35"/>
  <c r="K10" i="35"/>
  <c r="K11" i="35"/>
  <c r="K12" i="35"/>
  <c r="K4" i="35"/>
  <c r="I5" i="35"/>
  <c r="I6" i="35"/>
  <c r="I7" i="35"/>
  <c r="I8" i="35"/>
  <c r="I9" i="35"/>
  <c r="I10" i="35"/>
  <c r="I11" i="35"/>
  <c r="I12" i="35"/>
  <c r="I4" i="35"/>
  <c r="G5" i="35"/>
  <c r="G6" i="35"/>
  <c r="G7" i="35"/>
  <c r="G8" i="35"/>
  <c r="G9" i="35"/>
  <c r="G10" i="35"/>
  <c r="G11" i="35"/>
  <c r="G12" i="35"/>
  <c r="G4" i="35"/>
  <c r="E5" i="35"/>
  <c r="E6" i="35"/>
  <c r="E7" i="35"/>
  <c r="E8" i="35"/>
  <c r="E9" i="35"/>
  <c r="E10" i="35"/>
  <c r="E11" i="35"/>
  <c r="E12" i="35"/>
  <c r="E4" i="35"/>
  <c r="M5" i="24"/>
  <c r="M6" i="24"/>
  <c r="M7" i="24"/>
  <c r="M8" i="24"/>
  <c r="M9" i="24"/>
  <c r="M10" i="24"/>
  <c r="M11" i="24"/>
  <c r="M12" i="24"/>
  <c r="M4" i="24"/>
  <c r="K5" i="24"/>
  <c r="K6" i="24"/>
  <c r="K7" i="24"/>
  <c r="K8" i="24"/>
  <c r="K9" i="24"/>
  <c r="K10" i="24"/>
  <c r="K11" i="24"/>
  <c r="K12" i="24"/>
  <c r="K4" i="24"/>
  <c r="I5" i="24"/>
  <c r="I6" i="24"/>
  <c r="I7" i="24"/>
  <c r="I8" i="24"/>
  <c r="I9" i="24"/>
  <c r="I10" i="24"/>
  <c r="I11" i="24"/>
  <c r="I12" i="24"/>
  <c r="I4" i="24"/>
  <c r="G5" i="24"/>
  <c r="G6" i="24"/>
  <c r="G7" i="24"/>
  <c r="G8" i="24"/>
  <c r="G9" i="24"/>
  <c r="G10" i="24"/>
  <c r="G11" i="24"/>
  <c r="G12" i="24"/>
  <c r="G4" i="24"/>
  <c r="E5" i="24"/>
  <c r="E6" i="24"/>
  <c r="E7" i="24"/>
  <c r="E8" i="24"/>
  <c r="E9" i="24"/>
  <c r="E10" i="24"/>
  <c r="E11" i="24"/>
  <c r="E12" i="24"/>
  <c r="E4" i="24"/>
  <c r="J13" i="48" l="1"/>
  <c r="J14" i="48" s="1"/>
  <c r="K14" i="48"/>
  <c r="L13" i="48"/>
  <c r="M13" i="48"/>
  <c r="M14" i="48" s="1"/>
  <c r="J12" i="48"/>
  <c r="K12" i="48"/>
  <c r="M12" i="48"/>
  <c r="I12" i="48"/>
  <c r="D22" i="24"/>
  <c r="C33" i="24" s="1"/>
  <c r="F22" i="24"/>
  <c r="D33" i="24" s="1"/>
  <c r="H22" i="24"/>
  <c r="E33" i="24" s="1"/>
  <c r="J22" i="24"/>
  <c r="F33" i="24" s="1"/>
  <c r="L22" i="24"/>
  <c r="G33" i="24" s="1"/>
  <c r="D23" i="24"/>
  <c r="C29" i="24" s="1"/>
  <c r="F23" i="24"/>
  <c r="D29" i="24" s="1"/>
  <c r="H23" i="24"/>
  <c r="E29" i="24" s="1"/>
  <c r="J23" i="24"/>
  <c r="F29" i="24" s="1"/>
  <c r="L23" i="24"/>
  <c r="G29" i="24" s="1"/>
  <c r="L23" i="44"/>
  <c r="G29" i="44" s="1"/>
  <c r="J23" i="44"/>
  <c r="F29" i="44" s="1"/>
  <c r="H23" i="44"/>
  <c r="E29" i="44" s="1"/>
  <c r="F23" i="44"/>
  <c r="D29" i="44" s="1"/>
  <c r="D23" i="44"/>
  <c r="C29" i="44" s="1"/>
  <c r="L22" i="44"/>
  <c r="G33" i="44" s="1"/>
  <c r="J22" i="44"/>
  <c r="F33" i="44" s="1"/>
  <c r="H22" i="44"/>
  <c r="E33" i="44" s="1"/>
  <c r="F22" i="44"/>
  <c r="D33" i="44" s="1"/>
  <c r="D22" i="44"/>
  <c r="C33" i="44" s="1"/>
  <c r="L20" i="44"/>
  <c r="G28" i="44" s="1"/>
  <c r="J20" i="44"/>
  <c r="F28" i="44" s="1"/>
  <c r="H20" i="44"/>
  <c r="E28" i="44" s="1"/>
  <c r="F20" i="44"/>
  <c r="D28" i="44" s="1"/>
  <c r="D20" i="44"/>
  <c r="C28" i="44" s="1"/>
  <c r="L19" i="44"/>
  <c r="G32" i="44" s="1"/>
  <c r="J19" i="44"/>
  <c r="F32" i="44" s="1"/>
  <c r="H19" i="44"/>
  <c r="E32" i="44" s="1"/>
  <c r="F19" i="44"/>
  <c r="D32" i="44" s="1"/>
  <c r="D19" i="44"/>
  <c r="C32" i="44" s="1"/>
  <c r="L17" i="44"/>
  <c r="J17" i="44"/>
  <c r="H17" i="44"/>
  <c r="F17" i="44"/>
  <c r="D17" i="44"/>
  <c r="L16" i="44"/>
  <c r="G31" i="44" s="1"/>
  <c r="J16" i="44"/>
  <c r="F31" i="44" s="1"/>
  <c r="H16" i="44"/>
  <c r="E31" i="44" s="1"/>
  <c r="F16" i="44"/>
  <c r="D31" i="44" s="1"/>
  <c r="D16" i="44"/>
  <c r="C31" i="44" s="1"/>
  <c r="L23" i="43"/>
  <c r="G29" i="43" s="1"/>
  <c r="J23" i="43"/>
  <c r="F29" i="43" s="1"/>
  <c r="H23" i="43"/>
  <c r="E29" i="43" s="1"/>
  <c r="F23" i="43"/>
  <c r="D29" i="43" s="1"/>
  <c r="D23" i="43"/>
  <c r="C29" i="43" s="1"/>
  <c r="L22" i="43"/>
  <c r="G33" i="43" s="1"/>
  <c r="J22" i="43"/>
  <c r="F33" i="43" s="1"/>
  <c r="H22" i="43"/>
  <c r="E33" i="43" s="1"/>
  <c r="F22" i="43"/>
  <c r="D33" i="43" s="1"/>
  <c r="D22" i="43"/>
  <c r="C33" i="43" s="1"/>
  <c r="L20" i="43"/>
  <c r="G28" i="43" s="1"/>
  <c r="J20" i="43"/>
  <c r="F28" i="43" s="1"/>
  <c r="H20" i="43"/>
  <c r="E28" i="43" s="1"/>
  <c r="F20" i="43"/>
  <c r="D28" i="43" s="1"/>
  <c r="D20" i="43"/>
  <c r="C28" i="43" s="1"/>
  <c r="L19" i="43"/>
  <c r="G32" i="43" s="1"/>
  <c r="J19" i="43"/>
  <c r="F32" i="43" s="1"/>
  <c r="H19" i="43"/>
  <c r="E32" i="43" s="1"/>
  <c r="F19" i="43"/>
  <c r="D32" i="43" s="1"/>
  <c r="D19" i="43"/>
  <c r="C32" i="43" s="1"/>
  <c r="L17" i="43"/>
  <c r="G27" i="43" s="1"/>
  <c r="J17" i="43"/>
  <c r="H17" i="43"/>
  <c r="F17" i="43"/>
  <c r="D17" i="43"/>
  <c r="L16" i="43"/>
  <c r="G31" i="43" s="1"/>
  <c r="J16" i="43"/>
  <c r="F31" i="43" s="1"/>
  <c r="H16" i="43"/>
  <c r="E31" i="43" s="1"/>
  <c r="F16" i="43"/>
  <c r="D31" i="43" s="1"/>
  <c r="D16" i="43"/>
  <c r="C31" i="43" s="1"/>
  <c r="L23" i="39"/>
  <c r="G29" i="39" s="1"/>
  <c r="J23" i="39"/>
  <c r="F29" i="39" s="1"/>
  <c r="H23" i="39"/>
  <c r="E29" i="39" s="1"/>
  <c r="F23" i="39"/>
  <c r="D29" i="39" s="1"/>
  <c r="D23" i="39"/>
  <c r="L22" i="39"/>
  <c r="G33" i="39" s="1"/>
  <c r="J22" i="39"/>
  <c r="F33" i="39" s="1"/>
  <c r="H22" i="39"/>
  <c r="E33" i="39" s="1"/>
  <c r="F22" i="39"/>
  <c r="D33" i="39" s="1"/>
  <c r="D22" i="39"/>
  <c r="C33" i="39" s="1"/>
  <c r="L20" i="39"/>
  <c r="G28" i="39" s="1"/>
  <c r="J20" i="39"/>
  <c r="F28" i="39" s="1"/>
  <c r="H20" i="39"/>
  <c r="E28" i="39" s="1"/>
  <c r="F20" i="39"/>
  <c r="D28" i="39" s="1"/>
  <c r="D20" i="39"/>
  <c r="C28" i="39" s="1"/>
  <c r="L19" i="39"/>
  <c r="G32" i="39" s="1"/>
  <c r="J19" i="39"/>
  <c r="F32" i="39" s="1"/>
  <c r="H19" i="39"/>
  <c r="E32" i="39" s="1"/>
  <c r="F19" i="39"/>
  <c r="D32" i="39" s="1"/>
  <c r="D19" i="39"/>
  <c r="L17" i="39"/>
  <c r="G27" i="39" s="1"/>
  <c r="J17" i="39"/>
  <c r="F27" i="39" s="1"/>
  <c r="H17" i="39"/>
  <c r="E27" i="39" s="1"/>
  <c r="F17" i="39"/>
  <c r="D17" i="39"/>
  <c r="L16" i="39"/>
  <c r="G31" i="39" s="1"/>
  <c r="J16" i="39"/>
  <c r="F31" i="39" s="1"/>
  <c r="H16" i="39"/>
  <c r="E31" i="39" s="1"/>
  <c r="F16" i="39"/>
  <c r="D31" i="39" s="1"/>
  <c r="D16" i="39"/>
  <c r="C31" i="39" s="1"/>
  <c r="L23" i="38"/>
  <c r="G29" i="38" s="1"/>
  <c r="J23" i="38"/>
  <c r="F29" i="38" s="1"/>
  <c r="H23" i="38"/>
  <c r="E29" i="38" s="1"/>
  <c r="F23" i="38"/>
  <c r="D29" i="38" s="1"/>
  <c r="D23" i="38"/>
  <c r="C29" i="38" s="1"/>
  <c r="L22" i="38"/>
  <c r="G33" i="38" s="1"/>
  <c r="J22" i="38"/>
  <c r="F33" i="38" s="1"/>
  <c r="H22" i="38"/>
  <c r="E33" i="38" s="1"/>
  <c r="F22" i="38"/>
  <c r="D33" i="38" s="1"/>
  <c r="D22" i="38"/>
  <c r="C33" i="38" s="1"/>
  <c r="L20" i="38"/>
  <c r="G28" i="38" s="1"/>
  <c r="J20" i="38"/>
  <c r="F28" i="38" s="1"/>
  <c r="H20" i="38"/>
  <c r="E28" i="38" s="1"/>
  <c r="F20" i="38"/>
  <c r="D28" i="38" s="1"/>
  <c r="D20" i="38"/>
  <c r="C28" i="38" s="1"/>
  <c r="L19" i="38"/>
  <c r="G32" i="38" s="1"/>
  <c r="J19" i="38"/>
  <c r="F32" i="38" s="1"/>
  <c r="H19" i="38"/>
  <c r="E32" i="38" s="1"/>
  <c r="F19" i="38"/>
  <c r="D32" i="38" s="1"/>
  <c r="D19" i="38"/>
  <c r="C32" i="38" s="1"/>
  <c r="L17" i="38"/>
  <c r="G27" i="38" s="1"/>
  <c r="J17" i="38"/>
  <c r="F27" i="38" s="1"/>
  <c r="H17" i="38"/>
  <c r="E27" i="38" s="1"/>
  <c r="F17" i="38"/>
  <c r="D27" i="38" s="1"/>
  <c r="D17" i="38"/>
  <c r="C27" i="38" s="1"/>
  <c r="L16" i="38"/>
  <c r="G31" i="38" s="1"/>
  <c r="J16" i="38"/>
  <c r="F31" i="38" s="1"/>
  <c r="H16" i="38"/>
  <c r="E31" i="38" s="1"/>
  <c r="F16" i="38"/>
  <c r="D31" i="38" s="1"/>
  <c r="D16" i="38"/>
  <c r="L23" i="36"/>
  <c r="G29" i="36" s="1"/>
  <c r="J23" i="36"/>
  <c r="F29" i="36" s="1"/>
  <c r="H23" i="36"/>
  <c r="E29" i="36" s="1"/>
  <c r="F23" i="36"/>
  <c r="D29" i="36" s="1"/>
  <c r="D23" i="36"/>
  <c r="C29" i="36" s="1"/>
  <c r="L22" i="36"/>
  <c r="G33" i="36" s="1"/>
  <c r="J22" i="36"/>
  <c r="F33" i="36" s="1"/>
  <c r="H22" i="36"/>
  <c r="E33" i="36" s="1"/>
  <c r="F22" i="36"/>
  <c r="D33" i="36" s="1"/>
  <c r="D22" i="36"/>
  <c r="C33" i="36" s="1"/>
  <c r="L20" i="36"/>
  <c r="J20" i="36"/>
  <c r="H20" i="36"/>
  <c r="F20" i="36"/>
  <c r="D20" i="36"/>
  <c r="L19" i="36"/>
  <c r="G32" i="36" s="1"/>
  <c r="J19" i="36"/>
  <c r="F32" i="36" s="1"/>
  <c r="H19" i="36"/>
  <c r="E32" i="36" s="1"/>
  <c r="F19" i="36"/>
  <c r="D32" i="36" s="1"/>
  <c r="D19" i="36"/>
  <c r="C32" i="36" s="1"/>
  <c r="L17" i="36"/>
  <c r="G27" i="36" s="1"/>
  <c r="J17" i="36"/>
  <c r="H17" i="36"/>
  <c r="F17" i="36"/>
  <c r="D17" i="36"/>
  <c r="C27" i="36" s="1"/>
  <c r="L16" i="36"/>
  <c r="G31" i="36" s="1"/>
  <c r="J16" i="36"/>
  <c r="F31" i="36" s="1"/>
  <c r="H16" i="36"/>
  <c r="E31" i="36" s="1"/>
  <c r="F16" i="36"/>
  <c r="D31" i="36" s="1"/>
  <c r="D16" i="36"/>
  <c r="C31" i="36" s="1"/>
  <c r="L23" i="35"/>
  <c r="G29" i="35" s="1"/>
  <c r="J23" i="35"/>
  <c r="F29" i="35" s="1"/>
  <c r="H23" i="35"/>
  <c r="E29" i="35" s="1"/>
  <c r="F23" i="35"/>
  <c r="D29" i="35" s="1"/>
  <c r="D23" i="35"/>
  <c r="L22" i="35"/>
  <c r="G33" i="35" s="1"/>
  <c r="J22" i="35"/>
  <c r="F33" i="35" s="1"/>
  <c r="H22" i="35"/>
  <c r="E33" i="35" s="1"/>
  <c r="F22" i="35"/>
  <c r="D33" i="35" s="1"/>
  <c r="D22" i="35"/>
  <c r="C33" i="35" s="1"/>
  <c r="L20" i="35"/>
  <c r="G28" i="35" s="1"/>
  <c r="J20" i="35"/>
  <c r="F28" i="35" s="1"/>
  <c r="H20" i="35"/>
  <c r="E28" i="35" s="1"/>
  <c r="F20" i="35"/>
  <c r="D28" i="35" s="1"/>
  <c r="D20" i="35"/>
  <c r="C28" i="35" s="1"/>
  <c r="L19" i="35"/>
  <c r="G32" i="35" s="1"/>
  <c r="J19" i="35"/>
  <c r="F32" i="35" s="1"/>
  <c r="H19" i="35"/>
  <c r="E32" i="35" s="1"/>
  <c r="F19" i="35"/>
  <c r="D32" i="35" s="1"/>
  <c r="D19" i="35"/>
  <c r="C32" i="35" s="1"/>
  <c r="L17" i="35"/>
  <c r="J17" i="35"/>
  <c r="F27" i="35" s="1"/>
  <c r="H17" i="35"/>
  <c r="E27" i="35" s="1"/>
  <c r="F17" i="35"/>
  <c r="D17" i="35"/>
  <c r="C27" i="35" s="1"/>
  <c r="L16" i="35"/>
  <c r="G31" i="35" s="1"/>
  <c r="J16" i="35"/>
  <c r="F31" i="35" s="1"/>
  <c r="H16" i="35"/>
  <c r="E31" i="35" s="1"/>
  <c r="F16" i="35"/>
  <c r="D31" i="35" s="1"/>
  <c r="D16" i="35"/>
  <c r="C31" i="35" s="1"/>
  <c r="L20" i="24"/>
  <c r="L19" i="24"/>
  <c r="H16" i="24"/>
  <c r="E31" i="24" s="1"/>
  <c r="J20" i="24"/>
  <c r="H20" i="24"/>
  <c r="F20" i="24"/>
  <c r="D20" i="24"/>
  <c r="J19" i="24"/>
  <c r="H19" i="24"/>
  <c r="F19" i="24"/>
  <c r="D19" i="24"/>
  <c r="L17" i="24"/>
  <c r="J17" i="24"/>
  <c r="H17" i="24"/>
  <c r="F17" i="24"/>
  <c r="D17" i="24"/>
  <c r="L16" i="24"/>
  <c r="G31" i="24" s="1"/>
  <c r="J16" i="24"/>
  <c r="F31" i="24" s="1"/>
  <c r="F16" i="24"/>
  <c r="D31" i="24" s="1"/>
  <c r="D16" i="24"/>
  <c r="C31" i="24" s="1"/>
  <c r="C30" i="44" l="1"/>
  <c r="B37" i="44" s="1"/>
  <c r="G37" i="35"/>
  <c r="L37" i="35" s="1"/>
  <c r="K37" i="35"/>
  <c r="P37" i="35" s="1"/>
  <c r="G37" i="44"/>
  <c r="L37" i="44" s="1"/>
  <c r="I37" i="44"/>
  <c r="N37" i="44" s="1"/>
  <c r="J38" i="35"/>
  <c r="O38" i="35" s="1"/>
  <c r="I38" i="35"/>
  <c r="N38" i="35" s="1"/>
  <c r="H37" i="35"/>
  <c r="M37" i="35" s="1"/>
  <c r="J37" i="35"/>
  <c r="O37" i="35" s="1"/>
  <c r="H38" i="35"/>
  <c r="M38" i="35" s="1"/>
  <c r="I37" i="35"/>
  <c r="N37" i="35" s="1"/>
  <c r="G38" i="35"/>
  <c r="L38" i="35" s="1"/>
  <c r="F30" i="24"/>
  <c r="E37" i="24" s="1"/>
  <c r="H37" i="43"/>
  <c r="M37" i="43" s="1"/>
  <c r="I38" i="38"/>
  <c r="N38" i="38" s="1"/>
  <c r="K37" i="39"/>
  <c r="P37" i="39" s="1"/>
  <c r="C30" i="39"/>
  <c r="B37" i="39" s="1"/>
  <c r="E30" i="44"/>
  <c r="D37" i="44" s="1"/>
  <c r="K38" i="35"/>
  <c r="P38" i="35" s="1"/>
  <c r="J37" i="43"/>
  <c r="O37" i="43" s="1"/>
  <c r="F30" i="43"/>
  <c r="E37" i="43" s="1"/>
  <c r="I37" i="43"/>
  <c r="N37" i="43" s="1"/>
  <c r="I38" i="39"/>
  <c r="N38" i="39" s="1"/>
  <c r="D30" i="39"/>
  <c r="C37" i="39" s="1"/>
  <c r="H37" i="39"/>
  <c r="M37" i="39" s="1"/>
  <c r="C34" i="44"/>
  <c r="B38" i="44" s="1"/>
  <c r="G38" i="44"/>
  <c r="L38" i="44" s="1"/>
  <c r="K37" i="44"/>
  <c r="P37" i="44" s="1"/>
  <c r="G30" i="44"/>
  <c r="F37" i="44" s="1"/>
  <c r="E34" i="44"/>
  <c r="D38" i="44" s="1"/>
  <c r="I38" i="44"/>
  <c r="N38" i="44" s="1"/>
  <c r="F34" i="44"/>
  <c r="E38" i="44" s="1"/>
  <c r="G34" i="44"/>
  <c r="F38" i="44" s="1"/>
  <c r="J37" i="44"/>
  <c r="O37" i="44" s="1"/>
  <c r="F30" i="44"/>
  <c r="E37" i="44" s="1"/>
  <c r="D34" i="44"/>
  <c r="C38" i="44" s="1"/>
  <c r="H38" i="44"/>
  <c r="M38" i="44" s="1"/>
  <c r="H37" i="44"/>
  <c r="M37" i="44" s="1"/>
  <c r="D30" i="44"/>
  <c r="C37" i="44" s="1"/>
  <c r="J38" i="44"/>
  <c r="O38" i="44" s="1"/>
  <c r="K38" i="44"/>
  <c r="P38" i="44" s="1"/>
  <c r="E34" i="43"/>
  <c r="D38" i="43" s="1"/>
  <c r="I38" i="43"/>
  <c r="N38" i="43" s="1"/>
  <c r="C34" i="43"/>
  <c r="B38" i="43" s="1"/>
  <c r="D34" i="43"/>
  <c r="C38" i="43" s="1"/>
  <c r="H38" i="43"/>
  <c r="M38" i="43" s="1"/>
  <c r="K37" i="43"/>
  <c r="P37" i="43" s="1"/>
  <c r="G30" i="43"/>
  <c r="F37" i="43" s="1"/>
  <c r="G34" i="43"/>
  <c r="F38" i="43" s="1"/>
  <c r="K38" i="43"/>
  <c r="P38" i="43" s="1"/>
  <c r="F34" i="43"/>
  <c r="E38" i="43" s="1"/>
  <c r="C30" i="43"/>
  <c r="B37" i="43" s="1"/>
  <c r="G37" i="43"/>
  <c r="L37" i="43" s="1"/>
  <c r="J38" i="43"/>
  <c r="O38" i="43" s="1"/>
  <c r="D30" i="43"/>
  <c r="C37" i="43" s="1"/>
  <c r="E30" i="43"/>
  <c r="D37" i="43" s="1"/>
  <c r="G38" i="43"/>
  <c r="L38" i="43" s="1"/>
  <c r="G34" i="38"/>
  <c r="F38" i="38" s="1"/>
  <c r="F30" i="39"/>
  <c r="E37" i="39" s="1"/>
  <c r="E34" i="39"/>
  <c r="D38" i="39" s="1"/>
  <c r="I37" i="39"/>
  <c r="N37" i="39" s="1"/>
  <c r="E30" i="39"/>
  <c r="D37" i="39" s="1"/>
  <c r="C34" i="39"/>
  <c r="B38" i="39" s="1"/>
  <c r="G38" i="39"/>
  <c r="L38" i="39" s="1"/>
  <c r="G34" i="39"/>
  <c r="F38" i="39" s="1"/>
  <c r="F34" i="39"/>
  <c r="E38" i="39" s="1"/>
  <c r="J38" i="39"/>
  <c r="O38" i="39" s="1"/>
  <c r="H38" i="39"/>
  <c r="M38" i="39" s="1"/>
  <c r="D34" i="39"/>
  <c r="C38" i="39" s="1"/>
  <c r="J37" i="39"/>
  <c r="O37" i="39" s="1"/>
  <c r="G30" i="39"/>
  <c r="F37" i="39" s="1"/>
  <c r="G37" i="39"/>
  <c r="L37" i="39" s="1"/>
  <c r="K38" i="39"/>
  <c r="P38" i="39" s="1"/>
  <c r="E30" i="38"/>
  <c r="D37" i="38" s="1"/>
  <c r="I37" i="38"/>
  <c r="N37" i="38" s="1"/>
  <c r="C34" i="38"/>
  <c r="B38" i="38" s="1"/>
  <c r="G38" i="38"/>
  <c r="L38" i="38" s="1"/>
  <c r="K37" i="38"/>
  <c r="P37" i="38" s="1"/>
  <c r="G30" i="38"/>
  <c r="F37" i="38" s="1"/>
  <c r="E34" i="38"/>
  <c r="D38" i="38" s="1"/>
  <c r="H37" i="38"/>
  <c r="M37" i="38" s="1"/>
  <c r="D30" i="38"/>
  <c r="C37" i="38" s="1"/>
  <c r="C30" i="38"/>
  <c r="B37" i="38" s="1"/>
  <c r="G37" i="38"/>
  <c r="L37" i="38" s="1"/>
  <c r="F30" i="38"/>
  <c r="E37" i="38" s="1"/>
  <c r="J37" i="38"/>
  <c r="O37" i="38" s="1"/>
  <c r="D34" i="38"/>
  <c r="C38" i="38" s="1"/>
  <c r="H38" i="38"/>
  <c r="M38" i="38" s="1"/>
  <c r="F34" i="38"/>
  <c r="E38" i="38" s="1"/>
  <c r="J38" i="38"/>
  <c r="O38" i="38" s="1"/>
  <c r="K38" i="38"/>
  <c r="P38" i="38" s="1"/>
  <c r="H37" i="36"/>
  <c r="M37" i="36" s="1"/>
  <c r="C30" i="36"/>
  <c r="B37" i="36" s="1"/>
  <c r="G37" i="36"/>
  <c r="L37" i="36" s="1"/>
  <c r="I37" i="36"/>
  <c r="N37" i="36" s="1"/>
  <c r="E30" i="36"/>
  <c r="D37" i="36" s="1"/>
  <c r="G30" i="36"/>
  <c r="F37" i="36" s="1"/>
  <c r="K37" i="36"/>
  <c r="P41" i="36" s="1"/>
  <c r="I38" i="36"/>
  <c r="N38" i="36" s="1"/>
  <c r="E34" i="36"/>
  <c r="D38" i="36" s="1"/>
  <c r="F34" i="36"/>
  <c r="E38" i="36" s="1"/>
  <c r="J38" i="36"/>
  <c r="O42" i="36" s="1"/>
  <c r="F30" i="36"/>
  <c r="E37" i="36" s="1"/>
  <c r="J37" i="36"/>
  <c r="O41" i="36" s="1"/>
  <c r="H38" i="36"/>
  <c r="M38" i="36" s="1"/>
  <c r="D34" i="36"/>
  <c r="C38" i="36" s="1"/>
  <c r="C34" i="36"/>
  <c r="B38" i="36" s="1"/>
  <c r="G38" i="36"/>
  <c r="L38" i="36" s="1"/>
  <c r="G34" i="36"/>
  <c r="F38" i="36" s="1"/>
  <c r="K38" i="36"/>
  <c r="P42" i="36" s="1"/>
  <c r="D30" i="36"/>
  <c r="C37" i="36" s="1"/>
  <c r="G30" i="35"/>
  <c r="F37" i="35" s="1"/>
  <c r="E30" i="35"/>
  <c r="D37" i="35" s="1"/>
  <c r="C34" i="35"/>
  <c r="B38" i="35" s="1"/>
  <c r="E34" i="35"/>
  <c r="D38" i="35" s="1"/>
  <c r="C30" i="35"/>
  <c r="B37" i="35" s="1"/>
  <c r="D30" i="35"/>
  <c r="C37" i="35" s="1"/>
  <c r="F34" i="35"/>
  <c r="E38" i="35" s="1"/>
  <c r="F30" i="35"/>
  <c r="E37" i="35" s="1"/>
  <c r="D34" i="35"/>
  <c r="C38" i="35" s="1"/>
  <c r="G34" i="35"/>
  <c r="F38" i="35" s="1"/>
  <c r="K37" i="24"/>
  <c r="D30" i="24"/>
  <c r="C37" i="24" s="1"/>
  <c r="G30" i="24"/>
  <c r="F37" i="24" s="1"/>
  <c r="G34" i="24"/>
  <c r="F38" i="24" s="1"/>
  <c r="K38" i="24"/>
  <c r="H37" i="24"/>
  <c r="I37" i="24"/>
  <c r="H38" i="24"/>
  <c r="D34" i="24"/>
  <c r="C38" i="24" s="1"/>
  <c r="J37" i="24"/>
  <c r="I38" i="24"/>
  <c r="E34" i="24"/>
  <c r="D38" i="24" s="1"/>
  <c r="J38" i="24"/>
  <c r="F34" i="24"/>
  <c r="E38" i="24" s="1"/>
  <c r="G38" i="24"/>
  <c r="C34" i="24"/>
  <c r="B38" i="24" s="1"/>
  <c r="G37" i="24"/>
  <c r="C30" i="24"/>
  <c r="B37" i="24" s="1"/>
  <c r="E30" i="24"/>
  <c r="D37" i="24" s="1"/>
  <c r="M38" i="24" l="1"/>
  <c r="H41" i="24"/>
  <c r="N38" i="24"/>
  <c r="I41" i="24"/>
  <c r="N37" i="24"/>
  <c r="I40" i="24"/>
  <c r="M37" i="24"/>
  <c r="H40" i="24"/>
  <c r="P38" i="24"/>
  <c r="K41" i="24"/>
  <c r="O37" i="24"/>
  <c r="J40" i="24"/>
  <c r="L38" i="24"/>
  <c r="G41" i="24"/>
  <c r="L37" i="24"/>
  <c r="G40" i="24"/>
  <c r="O38" i="24"/>
  <c r="J41" i="24"/>
  <c r="P37" i="24"/>
  <c r="K40" i="24"/>
</calcChain>
</file>

<file path=xl/sharedStrings.xml><?xml version="1.0" encoding="utf-8"?>
<sst xmlns="http://schemas.openxmlformats.org/spreadsheetml/2006/main" count="2077" uniqueCount="64">
  <si>
    <t>Luciferase</t>
  </si>
  <si>
    <t>Water</t>
  </si>
  <si>
    <t># instars on chamber</t>
  </si>
  <si>
    <t>Solution</t>
  </si>
  <si>
    <t>Replicate</t>
  </si>
  <si>
    <t>Dead</t>
  </si>
  <si>
    <t>Target</t>
  </si>
  <si>
    <t>Rep 1</t>
  </si>
  <si>
    <t>Rep 2</t>
  </si>
  <si>
    <t>Rep 3</t>
  </si>
  <si>
    <t>STDEV 3</t>
  </si>
  <si>
    <t>STDEV 5</t>
  </si>
  <si>
    <t>SE 3</t>
  </si>
  <si>
    <t>SE 5</t>
  </si>
  <si>
    <t>STDEV 7</t>
  </si>
  <si>
    <t>SE 7</t>
  </si>
  <si>
    <t>Avg.</t>
  </si>
  <si>
    <t>Live</t>
  </si>
  <si>
    <t>STDEV 0</t>
  </si>
  <si>
    <t>SE 0</t>
  </si>
  <si>
    <t>Live Population (#)</t>
  </si>
  <si>
    <t>Corrected Mortality (%)</t>
  </si>
  <si>
    <t>STDEV 9</t>
  </si>
  <si>
    <t>SE 9</t>
  </si>
  <si>
    <t>Rep 4</t>
  </si>
  <si>
    <t>dsAQP2</t>
  </si>
  <si>
    <t>avg.</t>
  </si>
  <si>
    <t>Luciferase 100</t>
  </si>
  <si>
    <t>Luciferase 200</t>
  </si>
  <si>
    <t>Luciferase 300</t>
  </si>
  <si>
    <t>STDEV</t>
  </si>
  <si>
    <t>SE</t>
  </si>
  <si>
    <t>dsAGLU1</t>
  </si>
  <si>
    <t>dsTRET1</t>
  </si>
  <si>
    <t>dsAQP2&amp;dsAGLU1&amp;dsTRET1</t>
  </si>
  <si>
    <t>dsAQP2 &amp; dsTRET1</t>
  </si>
  <si>
    <t>dsAGLU1 &amp; dsTRET1</t>
  </si>
  <si>
    <t>dsAQP2 &amp; dsAGLU1</t>
  </si>
  <si>
    <t>dsAQP2-dsTRET1</t>
  </si>
  <si>
    <t>dsAQP2-dsAGLU1</t>
  </si>
  <si>
    <t>dsAGLU1-dsTRET1</t>
  </si>
  <si>
    <t>dsAQP2-dsAGLU1-dsTRET1</t>
  </si>
  <si>
    <t>0 dpi</t>
  </si>
  <si>
    <t>3 dpi</t>
  </si>
  <si>
    <t>5 dpi</t>
  </si>
  <si>
    <t>7 dpi</t>
  </si>
  <si>
    <t>9 dpi</t>
  </si>
  <si>
    <t>5 pi</t>
  </si>
  <si>
    <t>dsLuciferase100</t>
  </si>
  <si>
    <t>dsLuciferase200</t>
  </si>
  <si>
    <t>dsLuciferase300</t>
  </si>
  <si>
    <t>dsAQP2 &amp; dsAGLU1 &amp; dsTRET1 &amp; dsTRE1 &amp; dsTRE2</t>
  </si>
  <si>
    <t>Luciferase 500</t>
  </si>
  <si>
    <t>Luciferase 400</t>
  </si>
  <si>
    <t>dsAQP2-dsAGLU1-dsTRET1-dsTRE1-dsTRE2</t>
  </si>
  <si>
    <t>dsAGLU1-dsTRET1-dsTRE1-dsTRE2</t>
  </si>
  <si>
    <t>dsAGLU1 &amp; dsTRET1 &amp; dsTRE1 &amp; dsTRE2</t>
  </si>
  <si>
    <t>dsLuciferase400</t>
  </si>
  <si>
    <t>dsLuciferase500</t>
  </si>
  <si>
    <t>rate of death relative to 50</t>
  </si>
  <si>
    <t>rate of death relative to living instars at day 0</t>
  </si>
  <si>
    <t>bi-daily rate of death</t>
  </si>
  <si>
    <t>water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</si>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</sst>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vertical="center"/>
    </xf>
    <xf numFmtId="0" fontId="11" fillId="0" borderId="0" xfId="0" applyFont="1"/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dsAQP2!$A$37</c:f>
              <c:strCache>
                <c:ptCount val="1"/>
                <c:pt idx="0">
                  <c:v>dsLuciferase100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dsAQP2!$L$37:$P$37</c:f>
                <c:numCache>
                  <c:formatCode>General</c:formatCode>
                  <c:ptCount val="5"/>
                  <c:pt idx="0">
                    <c:v>1.8624202231923415</c:v>
                  </c:pt>
                  <c:pt idx="1">
                    <c:v>2.8867513459481291</c:v>
                  </c:pt>
                  <c:pt idx="2">
                    <c:v>4.8112522432468809</c:v>
                  </c:pt>
                  <c:pt idx="3">
                    <c:v>5.6602967567610349</c:v>
                  </c:pt>
                  <c:pt idx="4">
                    <c:v>6.0140653040586018</c:v>
                  </c:pt>
                </c:numCache>
              </c:numRef>
            </c:plus>
            <c:minus>
              <c:numRef>
                <c:f>dsAQP2!$L$37:$P$37</c:f>
                <c:numCache>
                  <c:formatCode>General</c:formatCode>
                  <c:ptCount val="5"/>
                  <c:pt idx="0">
                    <c:v>1.8624202231923415</c:v>
                  </c:pt>
                  <c:pt idx="1">
                    <c:v>2.8867513459481291</c:v>
                  </c:pt>
                  <c:pt idx="2">
                    <c:v>4.8112522432468809</c:v>
                  </c:pt>
                  <c:pt idx="3">
                    <c:v>5.6602967567610349</c:v>
                  </c:pt>
                  <c:pt idx="4">
                    <c:v>6.0140653040586018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dsAQP2!$B$36:$F$36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dsAQP2!$B$37:$F$37</c:f>
              <c:numCache>
                <c:formatCode>0.00</c:formatCode>
                <c:ptCount val="5"/>
                <c:pt idx="0">
                  <c:v>3.2258064516129039</c:v>
                </c:pt>
                <c:pt idx="1">
                  <c:v>5.0000000000000009</c:v>
                </c:pt>
                <c:pt idx="2">
                  <c:v>8.3333333333333339</c:v>
                </c:pt>
                <c:pt idx="3">
                  <c:v>9.8039215686274499</c:v>
                </c:pt>
                <c:pt idx="4">
                  <c:v>10.416666666666666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2-0341-A398-8C7E6152F6B4}"/>
            </c:ext>
          </c:extLst>
        </c:ser>
        <c:ser>
          <c:idx val="1"/>
          <c:order val="1"/>
          <c:tx>
            <c:strRef>
              <c:f>dsAQP2!$A$38</c:f>
              <c:strCache>
                <c:ptCount val="1"/>
                <c:pt idx="0">
                  <c:v>dsAQP2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dsAQP2!$L$38:$P$38</c:f>
                <c:numCache>
                  <c:formatCode>General</c:formatCode>
                  <c:ptCount val="5"/>
                  <c:pt idx="0">
                    <c:v>1.5659929989995456</c:v>
                  </c:pt>
                  <c:pt idx="1">
                    <c:v>0.85601532737373154</c:v>
                  </c:pt>
                  <c:pt idx="2">
                    <c:v>6.666666666666667</c:v>
                  </c:pt>
                  <c:pt idx="3">
                    <c:v>6.1143515038717169</c:v>
                  </c:pt>
                  <c:pt idx="4">
                    <c:v>5.1694536489658756</c:v>
                  </c:pt>
                </c:numCache>
              </c:numRef>
            </c:plus>
            <c:minus>
              <c:numRef>
                <c:f>dsAQP2!$L$38:$P$38</c:f>
                <c:numCache>
                  <c:formatCode>General</c:formatCode>
                  <c:ptCount val="5"/>
                  <c:pt idx="0">
                    <c:v>1.5659929989995456</c:v>
                  </c:pt>
                  <c:pt idx="1">
                    <c:v>0.85601532737373154</c:v>
                  </c:pt>
                  <c:pt idx="2">
                    <c:v>6.666666666666667</c:v>
                  </c:pt>
                  <c:pt idx="3">
                    <c:v>6.1143515038717169</c:v>
                  </c:pt>
                  <c:pt idx="4">
                    <c:v>5.1694536489658756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dsAQP2!$B$36:$F$36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dsAQP2!$B$38:$F$38</c:f>
              <c:numCache>
                <c:formatCode>0.00</c:formatCode>
                <c:ptCount val="5"/>
                <c:pt idx="0">
                  <c:v>9.5372291149710513</c:v>
                </c:pt>
                <c:pt idx="1">
                  <c:v>16.111111111111111</c:v>
                </c:pt>
                <c:pt idx="2">
                  <c:v>20</c:v>
                </c:pt>
                <c:pt idx="3">
                  <c:v>20.536635706914343</c:v>
                </c:pt>
                <c:pt idx="4">
                  <c:v>23.055555555555554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2-0341-A398-8C7E6152F6B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35883632"/>
        <c:axId val="1835481648"/>
      </c:barChart>
      <c:catAx>
        <c:axId val="183588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35481648"/>
        <c:crosses val="autoZero"/>
        <c:auto val="1"/>
        <c:lblAlgn val="ctr"/>
        <c:lblOffset val="100"/>
        <c:noMultiLvlLbl val="0"/>
      </c:catAx>
      <c:valAx>
        <c:axId val="183548164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183588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dpi!$B$43</c:f>
              <c:strCache>
                <c:ptCount val="1"/>
                <c:pt idx="0">
                  <c:v>7 dpi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dpi!$C$44:$C$55</c:f>
                <c:numCache>
                  <c:formatCode>General</c:formatCode>
                  <c:ptCount val="12"/>
                  <c:pt idx="0">
                    <c:v>1.4397755353281239</c:v>
                  </c:pt>
                  <c:pt idx="1">
                    <c:v>6.11</c:v>
                  </c:pt>
                  <c:pt idx="2">
                    <c:v>3.4525468804357078</c:v>
                  </c:pt>
                  <c:pt idx="3">
                    <c:v>1.5043051850301044</c:v>
                  </c:pt>
                  <c:pt idx="5">
                    <c:v>0.84612257173508665</c:v>
                  </c:pt>
                  <c:pt idx="6">
                    <c:v>2.66</c:v>
                  </c:pt>
                  <c:pt idx="7">
                    <c:v>2.8223000388031623</c:v>
                  </c:pt>
                  <c:pt idx="8">
                    <c:v>3.4854769266263941</c:v>
                  </c:pt>
                  <c:pt idx="10">
                    <c:v>2.2928402955184146</c:v>
                  </c:pt>
                  <c:pt idx="11">
                    <c:v>3.4462064867135429</c:v>
                  </c:pt>
                </c:numCache>
              </c:numRef>
            </c:plus>
            <c:minus>
              <c:numRef>
                <c:f>dpi!$C$44:$C$55</c:f>
                <c:numCache>
                  <c:formatCode>General</c:formatCode>
                  <c:ptCount val="12"/>
                  <c:pt idx="0">
                    <c:v>1.4397755353281239</c:v>
                  </c:pt>
                  <c:pt idx="1">
                    <c:v>6.11</c:v>
                  </c:pt>
                  <c:pt idx="2">
                    <c:v>3.4525468804357078</c:v>
                  </c:pt>
                  <c:pt idx="3">
                    <c:v>1.5043051850301044</c:v>
                  </c:pt>
                  <c:pt idx="5">
                    <c:v>0.84612257173508665</c:v>
                  </c:pt>
                  <c:pt idx="6">
                    <c:v>2.66</c:v>
                  </c:pt>
                  <c:pt idx="7">
                    <c:v>2.8223000388031623</c:v>
                  </c:pt>
                  <c:pt idx="8">
                    <c:v>3.4854769266263941</c:v>
                  </c:pt>
                  <c:pt idx="10">
                    <c:v>2.2928402955184146</c:v>
                  </c:pt>
                  <c:pt idx="11">
                    <c:v>3.4462064867135429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dpi!$A$44:$A$55</c:f>
              <c:strCache>
                <c:ptCount val="12"/>
                <c:pt idx="0">
                  <c:v>dsLuciferase100</c:v>
                </c:pt>
                <c:pt idx="1">
                  <c:v>dsAQP2</c:v>
                </c:pt>
                <c:pt idx="2">
                  <c:v>dsAGLU1</c:v>
                </c:pt>
                <c:pt idx="3">
                  <c:v>dsTRET1</c:v>
                </c:pt>
                <c:pt idx="5">
                  <c:v>dsLuciferase200</c:v>
                </c:pt>
                <c:pt idx="6">
                  <c:v>dsAQP2-dsTRET1</c:v>
                </c:pt>
                <c:pt idx="7">
                  <c:v>dsAQP2-dsAGLU1</c:v>
                </c:pt>
                <c:pt idx="8">
                  <c:v>dsAGLU1-dsTRET1</c:v>
                </c:pt>
                <c:pt idx="10">
                  <c:v>dsLuciferase300</c:v>
                </c:pt>
                <c:pt idx="11">
                  <c:v>dsAQP2-dsAGLU1-dsTRET1</c:v>
                </c:pt>
              </c:strCache>
            </c:strRef>
          </c:cat>
          <c:val>
            <c:numRef>
              <c:f>dpi!$B$44:$B$55</c:f>
              <c:numCache>
                <c:formatCode>0.00</c:formatCode>
                <c:ptCount val="12"/>
                <c:pt idx="0">
                  <c:v>8.8806220775530242</c:v>
                </c:pt>
                <c:pt idx="1">
                  <c:v>20.54</c:v>
                </c:pt>
                <c:pt idx="2">
                  <c:v>36.784511784511785</c:v>
                </c:pt>
                <c:pt idx="3">
                  <c:v>15.191040843214752</c:v>
                </c:pt>
                <c:pt idx="5">
                  <c:v>9.8174603174603163</c:v>
                </c:pt>
                <c:pt idx="6">
                  <c:v>30.13</c:v>
                </c:pt>
                <c:pt idx="7">
                  <c:v>33.531746031746032</c:v>
                </c:pt>
                <c:pt idx="8">
                  <c:v>41.93121693121693</c:v>
                </c:pt>
                <c:pt idx="10">
                  <c:v>12.727272727272728</c:v>
                </c:pt>
                <c:pt idx="11">
                  <c:v>51.515151515151508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6-424C-87BB-8CE862EB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6629583"/>
        <c:axId val="306671935"/>
      </c:barChart>
      <c:catAx>
        <c:axId val="306629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6671935"/>
        <c:crosses val="autoZero"/>
        <c:auto val="1"/>
        <c:lblAlgn val="ctr"/>
        <c:lblOffset val="100"/>
        <c:noMultiLvlLbl val="0"/>
      </c:catAx>
      <c:valAx>
        <c:axId val="30667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Corrected Mortality (%)</a:t>
                </a:r>
                <a:endParaRPr lang="en-US" sz="1000" b="1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15605230562044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6629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dpi!$B$57</c:f>
              <c:strCache>
                <c:ptCount val="1"/>
                <c:pt idx="0">
                  <c:v>9 dpi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dpi!$C$58:$C$69</c:f>
                <c:numCache>
                  <c:formatCode>General</c:formatCode>
                  <c:ptCount val="12"/>
                  <c:pt idx="0">
                    <c:v>1.4043062716534089</c:v>
                  </c:pt>
                  <c:pt idx="1">
                    <c:v>5.17</c:v>
                  </c:pt>
                  <c:pt idx="2">
                    <c:v>1.924500897298757</c:v>
                  </c:pt>
                  <c:pt idx="3">
                    <c:v>2.9163154098949842</c:v>
                  </c:pt>
                  <c:pt idx="5">
                    <c:v>0.89261487775129189</c:v>
                  </c:pt>
                  <c:pt idx="6">
                    <c:v>2.66</c:v>
                  </c:pt>
                  <c:pt idx="7">
                    <c:v>2.8223000388031623</c:v>
                  </c:pt>
                  <c:pt idx="8">
                    <c:v>2.5057923993892177</c:v>
                  </c:pt>
                  <c:pt idx="10">
                    <c:v>4.553024000399005</c:v>
                  </c:pt>
                  <c:pt idx="11">
                    <c:v>2.5308019831045661</c:v>
                  </c:pt>
                </c:numCache>
              </c:numRef>
            </c:plus>
            <c:minus>
              <c:numRef>
                <c:f>dpi!$C$58:$C$69</c:f>
                <c:numCache>
                  <c:formatCode>General</c:formatCode>
                  <c:ptCount val="12"/>
                  <c:pt idx="0">
                    <c:v>1.4043062716534089</c:v>
                  </c:pt>
                  <c:pt idx="1">
                    <c:v>5.17</c:v>
                  </c:pt>
                  <c:pt idx="2">
                    <c:v>1.924500897298757</c:v>
                  </c:pt>
                  <c:pt idx="3">
                    <c:v>2.9163154098949842</c:v>
                  </c:pt>
                  <c:pt idx="5">
                    <c:v>0.89261487775129189</c:v>
                  </c:pt>
                  <c:pt idx="6">
                    <c:v>2.66</c:v>
                  </c:pt>
                  <c:pt idx="7">
                    <c:v>2.8223000388031623</c:v>
                  </c:pt>
                  <c:pt idx="8">
                    <c:v>2.5057923993892177</c:v>
                  </c:pt>
                  <c:pt idx="10">
                    <c:v>4.553024000399005</c:v>
                  </c:pt>
                  <c:pt idx="11">
                    <c:v>2.5308019831045661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dpi!$A$58:$A$69</c:f>
              <c:strCache>
                <c:ptCount val="12"/>
                <c:pt idx="0">
                  <c:v>dsLuciferase100</c:v>
                </c:pt>
                <c:pt idx="1">
                  <c:v>dsAQP2</c:v>
                </c:pt>
                <c:pt idx="2">
                  <c:v>dsAGLU1</c:v>
                </c:pt>
                <c:pt idx="3">
                  <c:v>dsTRET1</c:v>
                </c:pt>
                <c:pt idx="5">
                  <c:v>dsLuciferase200</c:v>
                </c:pt>
                <c:pt idx="6">
                  <c:v>dsAQP2-dsTRET1</c:v>
                </c:pt>
                <c:pt idx="7">
                  <c:v>dsAQP2-dsAGLU1</c:v>
                </c:pt>
                <c:pt idx="8">
                  <c:v>dsAGLU1-dsTRET1</c:v>
                </c:pt>
                <c:pt idx="10">
                  <c:v>dsLuciferase300</c:v>
                </c:pt>
                <c:pt idx="11">
                  <c:v>dsAQP2-dsAGLU1-dsTRET1</c:v>
                </c:pt>
              </c:strCache>
            </c:strRef>
          </c:cat>
          <c:val>
            <c:numRef>
              <c:f>dpi!$B$58:$B$69</c:f>
              <c:numCache>
                <c:formatCode>0.00</c:formatCode>
                <c:ptCount val="12"/>
                <c:pt idx="0">
                  <c:v>10.82912457912458</c:v>
                </c:pt>
                <c:pt idx="1">
                  <c:v>23.06</c:v>
                </c:pt>
                <c:pt idx="2">
                  <c:v>46.666666666666664</c:v>
                </c:pt>
                <c:pt idx="3">
                  <c:v>21.127946127946128</c:v>
                </c:pt>
                <c:pt idx="5">
                  <c:v>12.076719576719576</c:v>
                </c:pt>
                <c:pt idx="6">
                  <c:v>30.13</c:v>
                </c:pt>
                <c:pt idx="7">
                  <c:v>33.531746031746032</c:v>
                </c:pt>
                <c:pt idx="8">
                  <c:v>46.698412698412703</c:v>
                </c:pt>
                <c:pt idx="10">
                  <c:v>14.090909090909092</c:v>
                </c:pt>
                <c:pt idx="11">
                  <c:v>53.18181818181818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FC-974E-9C79-B712A2CFA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845247"/>
        <c:axId val="360933455"/>
      </c:barChart>
      <c:catAx>
        <c:axId val="360845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933455"/>
        <c:crosses val="autoZero"/>
        <c:auto val="1"/>
        <c:lblAlgn val="ctr"/>
        <c:lblOffset val="100"/>
        <c:noMultiLvlLbl val="0"/>
      </c:catAx>
      <c:valAx>
        <c:axId val="36093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Corrected Mortality (%)</a:t>
                </a:r>
                <a:endParaRPr lang="en-US" sz="1000" b="1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19095282056265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0845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Corrected Mortality (%) - Single Targets</a:t>
            </a:r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Calculation!$A$2</c:f>
              <c:strCache>
                <c:ptCount val="1"/>
                <c:pt idx="0">
                  <c:v>dsLuciferase100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Calculation!$G$2:$K$2</c:f>
                <c:numCache>
                  <c:formatCode>General</c:formatCode>
                  <c:ptCount val="5"/>
                  <c:pt idx="0">
                    <c:v>0.9749685772219604</c:v>
                  </c:pt>
                  <c:pt idx="1">
                    <c:v>1.2088724672638436</c:v>
                  </c:pt>
                  <c:pt idx="2">
                    <c:v>1.2460676827238839</c:v>
                  </c:pt>
                  <c:pt idx="3">
                    <c:v>1.4397755353281239</c:v>
                  </c:pt>
                  <c:pt idx="4">
                    <c:v>1.4043062716534089</c:v>
                  </c:pt>
                </c:numCache>
              </c:numRef>
            </c:plus>
            <c:minus>
              <c:numRef>
                <c:f>Calculation!$G$2:$K$2</c:f>
                <c:numCache>
                  <c:formatCode>General</c:formatCode>
                  <c:ptCount val="5"/>
                  <c:pt idx="0">
                    <c:v>0.9749685772219604</c:v>
                  </c:pt>
                  <c:pt idx="1">
                    <c:v>1.2088724672638436</c:v>
                  </c:pt>
                  <c:pt idx="2">
                    <c:v>1.2460676827238839</c:v>
                  </c:pt>
                  <c:pt idx="3">
                    <c:v>1.4397755353281239</c:v>
                  </c:pt>
                  <c:pt idx="4">
                    <c:v>1.4043062716534089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Calculation!$B$1:$F$1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Calculation!$B$2:$F$2</c:f>
              <c:numCache>
                <c:formatCode>0.00</c:formatCode>
                <c:ptCount val="5"/>
                <c:pt idx="0">
                  <c:v>5.6971823974512157</c:v>
                </c:pt>
                <c:pt idx="1">
                  <c:v>6.63203463203463</c:v>
                </c:pt>
                <c:pt idx="2">
                  <c:v>8.3227159314115848</c:v>
                </c:pt>
                <c:pt idx="3">
                  <c:v>8.8806220775530242</c:v>
                </c:pt>
                <c:pt idx="4">
                  <c:v>10.82912457912458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1-A149-828C-040B04F83FD0}"/>
            </c:ext>
          </c:extLst>
        </c:ser>
        <c:ser>
          <c:idx val="1"/>
          <c:order val="1"/>
          <c:tx>
            <c:strRef>
              <c:f>Calculation!$A$3</c:f>
              <c:strCache>
                <c:ptCount val="1"/>
                <c:pt idx="0">
                  <c:v>dsAQP2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Calculation!$G$3:$K$3</c:f>
                <c:numCache>
                  <c:formatCode>General</c:formatCode>
                  <c:ptCount val="5"/>
                  <c:pt idx="0">
                    <c:v>1.5659929989995456</c:v>
                  </c:pt>
                  <c:pt idx="1">
                    <c:v>0.85601532737373154</c:v>
                  </c:pt>
                  <c:pt idx="2">
                    <c:v>6.666666666666667</c:v>
                  </c:pt>
                  <c:pt idx="3">
                    <c:v>6.1143515038717169</c:v>
                  </c:pt>
                  <c:pt idx="4">
                    <c:v>5.1694536489658756</c:v>
                  </c:pt>
                </c:numCache>
              </c:numRef>
            </c:plus>
            <c:minus>
              <c:numRef>
                <c:f>Calculation!$G$3:$K$3</c:f>
                <c:numCache>
                  <c:formatCode>General</c:formatCode>
                  <c:ptCount val="5"/>
                  <c:pt idx="0">
                    <c:v>1.5659929989995456</c:v>
                  </c:pt>
                  <c:pt idx="1">
                    <c:v>0.85601532737373154</c:v>
                  </c:pt>
                  <c:pt idx="2">
                    <c:v>6.666666666666667</c:v>
                  </c:pt>
                  <c:pt idx="3">
                    <c:v>6.1143515038717169</c:v>
                  </c:pt>
                  <c:pt idx="4">
                    <c:v>5.1694536489658756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Calculation!$B$1:$F$1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Calculation!$B$3:$F$3</c:f>
              <c:numCache>
                <c:formatCode>0.00</c:formatCode>
                <c:ptCount val="5"/>
                <c:pt idx="0">
                  <c:v>9.5372291149710513</c:v>
                </c:pt>
                <c:pt idx="1">
                  <c:v>16.111111111111111</c:v>
                </c:pt>
                <c:pt idx="2">
                  <c:v>20</c:v>
                </c:pt>
                <c:pt idx="3">
                  <c:v>20.536635706914343</c:v>
                </c:pt>
                <c:pt idx="4">
                  <c:v>23.055555555555554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F1-A149-828C-040B04F83FD0}"/>
            </c:ext>
          </c:extLst>
        </c:ser>
        <c:ser>
          <c:idx val="2"/>
          <c:order val="2"/>
          <c:tx>
            <c:strRef>
              <c:f>Calculation!$A$4</c:f>
              <c:strCache>
                <c:ptCount val="1"/>
                <c:pt idx="0">
                  <c:v>dsAGLU1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Calculation!$G$4:$K$4</c:f>
                <c:numCache>
                  <c:formatCode>General</c:formatCode>
                  <c:ptCount val="5"/>
                  <c:pt idx="0">
                    <c:v>5.6018040248953147</c:v>
                  </c:pt>
                  <c:pt idx="1">
                    <c:v>3.8115115173774075</c:v>
                  </c:pt>
                  <c:pt idx="2">
                    <c:v>5.2140945883286003</c:v>
                  </c:pt>
                  <c:pt idx="3">
                    <c:v>3.4525468804357078</c:v>
                  </c:pt>
                  <c:pt idx="4">
                    <c:v>1.924500897298757</c:v>
                  </c:pt>
                </c:numCache>
              </c:numRef>
            </c:plus>
            <c:minus>
              <c:numRef>
                <c:f>Calculation!$G$4:$K$4</c:f>
                <c:numCache>
                  <c:formatCode>General</c:formatCode>
                  <c:ptCount val="5"/>
                  <c:pt idx="0">
                    <c:v>5.6018040248953147</c:v>
                  </c:pt>
                  <c:pt idx="1">
                    <c:v>3.8115115173774075</c:v>
                  </c:pt>
                  <c:pt idx="2">
                    <c:v>5.2140945883286003</c:v>
                  </c:pt>
                  <c:pt idx="3">
                    <c:v>3.4525468804357078</c:v>
                  </c:pt>
                  <c:pt idx="4">
                    <c:v>1.924500897298757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Calculation!$B$1:$F$1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Calculation!$B$4:$F$4</c:f>
              <c:numCache>
                <c:formatCode>0.00</c:formatCode>
                <c:ptCount val="5"/>
                <c:pt idx="0">
                  <c:v>19.375</c:v>
                </c:pt>
                <c:pt idx="1">
                  <c:v>31.277056277056275</c:v>
                </c:pt>
                <c:pt idx="2">
                  <c:v>35.836385836385837</c:v>
                </c:pt>
                <c:pt idx="3">
                  <c:v>36.784511784511785</c:v>
                </c:pt>
                <c:pt idx="4">
                  <c:v>46.666666666666664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F1-A149-828C-040B04F83FD0}"/>
            </c:ext>
          </c:extLst>
        </c:ser>
        <c:ser>
          <c:idx val="3"/>
          <c:order val="3"/>
          <c:tx>
            <c:strRef>
              <c:f>Calculation!$A$5</c:f>
              <c:strCache>
                <c:ptCount val="1"/>
                <c:pt idx="0">
                  <c:v>dsTRET1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Calculation!$G$5:$K$5</c:f>
                <c:numCache>
                  <c:formatCode>General</c:formatCode>
                  <c:ptCount val="5"/>
                  <c:pt idx="0">
                    <c:v>2.3161875496335558</c:v>
                  </c:pt>
                  <c:pt idx="1">
                    <c:v>3.8471793504638048</c:v>
                  </c:pt>
                  <c:pt idx="2">
                    <c:v>2.2956051305584961</c:v>
                  </c:pt>
                  <c:pt idx="3">
                    <c:v>1.5043051850301044</c:v>
                  </c:pt>
                  <c:pt idx="4">
                    <c:v>2.9163154098949842</c:v>
                  </c:pt>
                </c:numCache>
              </c:numRef>
            </c:plus>
            <c:minus>
              <c:numRef>
                <c:f>Calculation!$G$5:$K$5</c:f>
                <c:numCache>
                  <c:formatCode>General</c:formatCode>
                  <c:ptCount val="5"/>
                  <c:pt idx="0">
                    <c:v>2.3161875496335558</c:v>
                  </c:pt>
                  <c:pt idx="1">
                    <c:v>3.8471793504638048</c:v>
                  </c:pt>
                  <c:pt idx="2">
                    <c:v>2.2956051305584961</c:v>
                  </c:pt>
                  <c:pt idx="3">
                    <c:v>1.5043051850301044</c:v>
                  </c:pt>
                  <c:pt idx="4">
                    <c:v>2.9163154098949842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Calculation!$B$1:$F$1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Calculation!$B$5:$F$5</c:f>
              <c:numCache>
                <c:formatCode>0.00</c:formatCode>
                <c:ptCount val="5"/>
                <c:pt idx="0">
                  <c:v>10.211640211640214</c:v>
                </c:pt>
                <c:pt idx="1">
                  <c:v>11.692307692307692</c:v>
                </c:pt>
                <c:pt idx="2">
                  <c:v>11.923583662714096</c:v>
                </c:pt>
                <c:pt idx="3">
                  <c:v>15.191040843214752</c:v>
                </c:pt>
                <c:pt idx="4">
                  <c:v>21.127946127946128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F1-A149-828C-040B04F83F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9119471"/>
        <c:axId val="789194543"/>
      </c:barChart>
      <c:catAx>
        <c:axId val="78911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9194543"/>
        <c:crosses val="autoZero"/>
        <c:auto val="1"/>
        <c:lblAlgn val="ctr"/>
        <c:lblOffset val="100"/>
        <c:noMultiLvlLbl val="0"/>
      </c:catAx>
      <c:valAx>
        <c:axId val="789194543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78911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Corrected Mortality (%) - Stacked 3 Targets</a:t>
            </a:r>
            <a:endParaRPr lang="en-US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Calculation!$A$14</c:f>
              <c:strCache>
                <c:ptCount val="1"/>
                <c:pt idx="0">
                  <c:v>dsLuciferase300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Calculation!$G$14:$K$14</c:f>
                <c:numCache>
                  <c:formatCode>General</c:formatCode>
                  <c:ptCount val="5"/>
                  <c:pt idx="0">
                    <c:v>1.529857415227015</c:v>
                  </c:pt>
                  <c:pt idx="1">
                    <c:v>1.5922256890660984</c:v>
                  </c:pt>
                  <c:pt idx="2">
                    <c:v>2.546668834644489</c:v>
                  </c:pt>
                  <c:pt idx="3">
                    <c:v>2.2928402955184146</c:v>
                  </c:pt>
                  <c:pt idx="4">
                    <c:v>4.553024000399005</c:v>
                  </c:pt>
                </c:numCache>
              </c:numRef>
            </c:plus>
            <c:minus>
              <c:numRef>
                <c:f>Calculation!$G$14:$K$14</c:f>
                <c:numCache>
                  <c:formatCode>General</c:formatCode>
                  <c:ptCount val="5"/>
                  <c:pt idx="0">
                    <c:v>1.529857415227015</c:v>
                  </c:pt>
                  <c:pt idx="1">
                    <c:v>1.5922256890660984</c:v>
                  </c:pt>
                  <c:pt idx="2">
                    <c:v>2.546668834644489</c:v>
                  </c:pt>
                  <c:pt idx="3">
                    <c:v>2.2928402955184146</c:v>
                  </c:pt>
                  <c:pt idx="4">
                    <c:v>4.553024000399005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Calculation!$B$13:$F$13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Calculation!$B$14:$F$14</c:f>
              <c:numCache>
                <c:formatCode>0.00</c:formatCode>
                <c:ptCount val="5"/>
                <c:pt idx="0">
                  <c:v>5.5146055146055124</c:v>
                </c:pt>
                <c:pt idx="1">
                  <c:v>11.358024691358024</c:v>
                </c:pt>
                <c:pt idx="2">
                  <c:v>12.634377967711304</c:v>
                </c:pt>
                <c:pt idx="3">
                  <c:v>12.727272727272728</c:v>
                </c:pt>
                <c:pt idx="4">
                  <c:v>14.090909090909092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8-2A48-A1E8-74E01BA5F736}"/>
            </c:ext>
          </c:extLst>
        </c:ser>
        <c:ser>
          <c:idx val="1"/>
          <c:order val="1"/>
          <c:tx>
            <c:strRef>
              <c:f>Calculation!$A$15</c:f>
              <c:strCache>
                <c:ptCount val="1"/>
                <c:pt idx="0">
                  <c:v>dsAQP2-dsAGLU1-dsTRET1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Calculation!$G$15:$K$15</c:f>
                <c:numCache>
                  <c:formatCode>General</c:formatCode>
                  <c:ptCount val="5"/>
                  <c:pt idx="0">
                    <c:v>3.1638599858416629</c:v>
                  </c:pt>
                  <c:pt idx="1">
                    <c:v>4.3584501826585376</c:v>
                  </c:pt>
                  <c:pt idx="2">
                    <c:v>2.2803545151206248</c:v>
                  </c:pt>
                  <c:pt idx="3">
                    <c:v>3.4462064867135429</c:v>
                  </c:pt>
                  <c:pt idx="4">
                    <c:v>2.5308019831045661</c:v>
                  </c:pt>
                </c:numCache>
              </c:numRef>
            </c:plus>
            <c:minus>
              <c:numRef>
                <c:f>Calculation!$G$15:$K$15</c:f>
                <c:numCache>
                  <c:formatCode>General</c:formatCode>
                  <c:ptCount val="5"/>
                  <c:pt idx="0">
                    <c:v>3.1638599858416629</c:v>
                  </c:pt>
                  <c:pt idx="1">
                    <c:v>4.3584501826585376</c:v>
                  </c:pt>
                  <c:pt idx="2">
                    <c:v>2.2803545151206248</c:v>
                  </c:pt>
                  <c:pt idx="3">
                    <c:v>3.4462064867135429</c:v>
                  </c:pt>
                  <c:pt idx="4">
                    <c:v>2.5308019831045661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Calculation!$B$13:$F$13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Calculation!$B$15:$F$15</c:f>
              <c:numCache>
                <c:formatCode>0.00</c:formatCode>
                <c:ptCount val="5"/>
                <c:pt idx="0">
                  <c:v>9.9099099099099082</c:v>
                </c:pt>
                <c:pt idx="1">
                  <c:v>21.358024691358025</c:v>
                </c:pt>
                <c:pt idx="2">
                  <c:v>29.320037986704659</c:v>
                </c:pt>
                <c:pt idx="3">
                  <c:v>51.515151515151508</c:v>
                </c:pt>
                <c:pt idx="4">
                  <c:v>53.18181818181818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78-2A48-A1E8-74E01BA5F73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809845279"/>
        <c:axId val="809990895"/>
      </c:barChart>
      <c:catAx>
        <c:axId val="809845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09990895"/>
        <c:crosses val="autoZero"/>
        <c:auto val="1"/>
        <c:lblAlgn val="ctr"/>
        <c:lblOffset val="100"/>
        <c:noMultiLvlLbl val="0"/>
      </c:catAx>
      <c:valAx>
        <c:axId val="809990895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809845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Corrected Mortality (%) - Stacked 5</a:t>
            </a:r>
            <a:r>
              <a:rPr lang="en-US" sz="1000" b="1" baseline="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0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Targets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Calculation!$A$22</c:f>
              <c:strCache>
                <c:ptCount val="1"/>
                <c:pt idx="0">
                  <c:v>dsLuciferase500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Calculation!#REF!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Calculation!$B$21:$F$21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Calculation!$B$22:$F$22</c:f>
              <c:numCache>
                <c:formatCode>0.00</c:formatCode>
                <c:ptCount val="5"/>
                <c:pt idx="0">
                  <c:v>2.8322440087145981</c:v>
                </c:pt>
                <c:pt idx="1">
                  <c:v>6.5277777777777777</c:v>
                </c:pt>
                <c:pt idx="2">
                  <c:v>9.9999999999999982</c:v>
                </c:pt>
                <c:pt idx="3">
                  <c:v>12.701804368471038</c:v>
                </c:pt>
                <c:pt idx="4">
                  <c:v>12.93368467281511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2-F241-B9DB-FABEFB2661D4}"/>
            </c:ext>
          </c:extLst>
        </c:ser>
        <c:ser>
          <c:idx val="1"/>
          <c:order val="1"/>
          <c:tx>
            <c:strRef>
              <c:f>Calculation!$A$23</c:f>
              <c:strCache>
                <c:ptCount val="1"/>
                <c:pt idx="0">
                  <c:v>dsAQP2-dsAGLU1-dsTRET1-dsTRE1-dsTRE2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Calculation!$G$23:$K$23</c:f>
                <c:numCache>
                  <c:formatCode>General</c:formatCode>
                  <c:ptCount val="5"/>
                  <c:pt idx="0">
                    <c:v>1.5382150129986376</c:v>
                  </c:pt>
                  <c:pt idx="1">
                    <c:v>0.91075535059750079</c:v>
                  </c:pt>
                  <c:pt idx="2">
                    <c:v>2.3129622216290282</c:v>
                  </c:pt>
                  <c:pt idx="3">
                    <c:v>2.933452145963622</c:v>
                  </c:pt>
                  <c:pt idx="4">
                    <c:v>1.7144712033192437</c:v>
                  </c:pt>
                </c:numCache>
              </c:numRef>
            </c:plus>
            <c:minus>
              <c:numRef>
                <c:f>Calculation!$G$23:$K$23</c:f>
                <c:numCache>
                  <c:formatCode>General</c:formatCode>
                  <c:ptCount val="5"/>
                  <c:pt idx="0">
                    <c:v>1.5382150129986376</c:v>
                  </c:pt>
                  <c:pt idx="1">
                    <c:v>0.91075535059750079</c:v>
                  </c:pt>
                  <c:pt idx="2">
                    <c:v>2.3129622216290282</c:v>
                  </c:pt>
                  <c:pt idx="3">
                    <c:v>2.933452145963622</c:v>
                  </c:pt>
                  <c:pt idx="4">
                    <c:v>1.7144712033192437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Calculation!$B$21:$F$21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Calculation!$B$23:$F$23</c:f>
              <c:numCache>
                <c:formatCode>0.00</c:formatCode>
                <c:ptCount val="5"/>
                <c:pt idx="0">
                  <c:v>7.8777975836799383</c:v>
                </c:pt>
                <c:pt idx="1">
                  <c:v>33.75</c:v>
                </c:pt>
                <c:pt idx="2">
                  <c:v>38.888888888888893</c:v>
                </c:pt>
                <c:pt idx="3">
                  <c:v>50.308641975308639</c:v>
                </c:pt>
                <c:pt idx="4">
                  <c:v>65.113087395696084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82-F241-B9DB-FABEFB2661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41225119"/>
        <c:axId val="641023551"/>
      </c:barChart>
      <c:catAx>
        <c:axId val="641225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41023551"/>
        <c:crosses val="autoZero"/>
        <c:auto val="1"/>
        <c:lblAlgn val="ctr"/>
        <c:lblOffset val="100"/>
        <c:noMultiLvlLbl val="0"/>
      </c:catAx>
      <c:valAx>
        <c:axId val="641023551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641225119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solidFill>
                  <a:schemeClr val="tx1"/>
                </a:solidFill>
              </a:rPr>
              <a:t>Corrected Mortality (%) - Stacked 4 Targets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Calculation!$A$18</c:f>
              <c:strCache>
                <c:ptCount val="1"/>
                <c:pt idx="0">
                  <c:v>dsLuciferase400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Calculation!$G$18:$K$18</c:f>
                <c:numCache>
                  <c:formatCode>General</c:formatCode>
                  <c:ptCount val="5"/>
                  <c:pt idx="0">
                    <c:v>1.3299620517525499</c:v>
                  </c:pt>
                  <c:pt idx="1">
                    <c:v>2.4050091508874809</c:v>
                  </c:pt>
                  <c:pt idx="2">
                    <c:v>4.1808149812907693</c:v>
                  </c:pt>
                  <c:pt idx="3">
                    <c:v>4.3092965097098412</c:v>
                  </c:pt>
                  <c:pt idx="4">
                    <c:v>4.3092965097098412</c:v>
                  </c:pt>
                </c:numCache>
              </c:numRef>
            </c:plus>
            <c:minus>
              <c:numRef>
                <c:f>Calculation!$G$18:$K$18</c:f>
                <c:numCache>
                  <c:formatCode>General</c:formatCode>
                  <c:ptCount val="5"/>
                  <c:pt idx="0">
                    <c:v>1.3299620517525499</c:v>
                  </c:pt>
                  <c:pt idx="1">
                    <c:v>2.4050091508874809</c:v>
                  </c:pt>
                  <c:pt idx="2">
                    <c:v>4.1808149812907693</c:v>
                  </c:pt>
                  <c:pt idx="3">
                    <c:v>4.3092965097098412</c:v>
                  </c:pt>
                  <c:pt idx="4">
                    <c:v>4.3092965097098412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Calculation!$B$17:$F$17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Calculation!$B$18:$F$18</c:f>
              <c:numCache>
                <c:formatCode>0.00</c:formatCode>
                <c:ptCount val="5"/>
                <c:pt idx="0">
                  <c:v>3.6119711042311669</c:v>
                </c:pt>
                <c:pt idx="1">
                  <c:v>10.290955091714105</c:v>
                </c:pt>
                <c:pt idx="2">
                  <c:v>11.904761904761903</c:v>
                </c:pt>
                <c:pt idx="3">
                  <c:v>13.364055299539173</c:v>
                </c:pt>
                <c:pt idx="4">
                  <c:v>13.364055299539173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6-F44C-8ABF-2970790F8150}"/>
            </c:ext>
          </c:extLst>
        </c:ser>
        <c:ser>
          <c:idx val="1"/>
          <c:order val="1"/>
          <c:tx>
            <c:strRef>
              <c:f>Calculation!$A$19</c:f>
              <c:strCache>
                <c:ptCount val="1"/>
                <c:pt idx="0">
                  <c:v>dsAGLU1-dsTRET1-dsTRE1-dsTRE2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Calculation!$G$19:$K$19</c:f>
                <c:numCache>
                  <c:formatCode>General</c:formatCode>
                  <c:ptCount val="5"/>
                  <c:pt idx="0">
                    <c:v>0.95498970814923834</c:v>
                  </c:pt>
                  <c:pt idx="1">
                    <c:v>1.9025729374140417</c:v>
                  </c:pt>
                  <c:pt idx="2">
                    <c:v>1.0174126657138387</c:v>
                  </c:pt>
                  <c:pt idx="3">
                    <c:v>3.2068088534443162</c:v>
                  </c:pt>
                  <c:pt idx="4">
                    <c:v>2.2291074809053004</c:v>
                  </c:pt>
                </c:numCache>
              </c:numRef>
            </c:plus>
            <c:minus>
              <c:numRef>
                <c:f>Calculation!$G$19:$K$19</c:f>
                <c:numCache>
                  <c:formatCode>General</c:formatCode>
                  <c:ptCount val="5"/>
                  <c:pt idx="0">
                    <c:v>0.95498970814923834</c:v>
                  </c:pt>
                  <c:pt idx="1">
                    <c:v>1.9025729374140417</c:v>
                  </c:pt>
                  <c:pt idx="2">
                    <c:v>1.0174126657138387</c:v>
                  </c:pt>
                  <c:pt idx="3">
                    <c:v>3.2068088534443162</c:v>
                  </c:pt>
                  <c:pt idx="4">
                    <c:v>2.2291074809053004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Calculation!$B$17:$F$17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Calculation!$B$19:$F$19</c:f>
              <c:numCache>
                <c:formatCode>0.00</c:formatCode>
                <c:ptCount val="5"/>
                <c:pt idx="0">
                  <c:v>9.1732599472537562</c:v>
                </c:pt>
                <c:pt idx="1">
                  <c:v>37.6449504532996</c:v>
                </c:pt>
                <c:pt idx="2">
                  <c:v>44.894293924466346</c:v>
                </c:pt>
                <c:pt idx="3">
                  <c:v>56.670109645638007</c:v>
                </c:pt>
                <c:pt idx="4">
                  <c:v>64.592933947772664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6-F44C-8ABF-2970790F81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40888143"/>
        <c:axId val="295679855"/>
      </c:barChart>
      <c:catAx>
        <c:axId val="64088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5679855"/>
        <c:crosses val="autoZero"/>
        <c:auto val="1"/>
        <c:lblAlgn val="ctr"/>
        <c:lblOffset val="100"/>
        <c:noMultiLvlLbl val="0"/>
      </c:catAx>
      <c:valAx>
        <c:axId val="295679855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640888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00" b="1">
                <a:solidFill>
                  <a:schemeClr val="tx1"/>
                </a:solidFill>
              </a:rPr>
              <a:t>Corrected Mortality (%) - Pair Targets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Calculation!$A$8</c:f>
              <c:strCache>
                <c:ptCount val="1"/>
                <c:pt idx="0">
                  <c:v>dsLuciferase200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Calculation!$G$8:$K$8</c:f>
                <c:numCache>
                  <c:formatCode>General</c:formatCode>
                  <c:ptCount val="5"/>
                  <c:pt idx="0">
                    <c:v>0.74705463197525779</c:v>
                  </c:pt>
                  <c:pt idx="1">
                    <c:v>0.99170567841790147</c:v>
                  </c:pt>
                  <c:pt idx="2">
                    <c:v>0.70460172552415623</c:v>
                  </c:pt>
                  <c:pt idx="3">
                    <c:v>0.84612257173508665</c:v>
                  </c:pt>
                  <c:pt idx="4">
                    <c:v>0.89261487775129189</c:v>
                  </c:pt>
                </c:numCache>
              </c:numRef>
            </c:plus>
            <c:minus>
              <c:numRef>
                <c:f>Calculation!$G$8:$K$8</c:f>
                <c:numCache>
                  <c:formatCode>General</c:formatCode>
                  <c:ptCount val="5"/>
                  <c:pt idx="0">
                    <c:v>0.74705463197525779</c:v>
                  </c:pt>
                  <c:pt idx="1">
                    <c:v>0.99170567841790147</c:v>
                  </c:pt>
                  <c:pt idx="2">
                    <c:v>0.70460172552415623</c:v>
                  </c:pt>
                  <c:pt idx="3">
                    <c:v>0.84612257173508665</c:v>
                  </c:pt>
                  <c:pt idx="4">
                    <c:v>0.89261487775129189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Calculation!$B$7:$F$7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Calculation!$B$8:$F$8</c:f>
              <c:numCache>
                <c:formatCode>0.00</c:formatCode>
                <c:ptCount val="5"/>
                <c:pt idx="0">
                  <c:v>4.7597597597597598</c:v>
                </c:pt>
                <c:pt idx="1">
                  <c:v>8.2638888888888893</c:v>
                </c:pt>
                <c:pt idx="2">
                  <c:v>8.4340308478239514</c:v>
                </c:pt>
                <c:pt idx="3">
                  <c:v>9.8174603174603163</c:v>
                </c:pt>
                <c:pt idx="4">
                  <c:v>12.076719576719576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F3-B546-AC08-F75E04B78DAE}"/>
            </c:ext>
          </c:extLst>
        </c:ser>
        <c:ser>
          <c:idx val="1"/>
          <c:order val="1"/>
          <c:tx>
            <c:strRef>
              <c:f>Calculation!$A$9</c:f>
              <c:strCache>
                <c:ptCount val="1"/>
                <c:pt idx="0">
                  <c:v>dsAQP2-dsTRET1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Calculation!$G$9:$K$9</c:f>
                <c:numCache>
                  <c:formatCode>General</c:formatCode>
                  <c:ptCount val="5"/>
                  <c:pt idx="0">
                    <c:v>0.70246974686701213</c:v>
                  </c:pt>
                  <c:pt idx="1">
                    <c:v>3.3664548562789967</c:v>
                  </c:pt>
                  <c:pt idx="2">
                    <c:v>4.3346320046973403</c:v>
                  </c:pt>
                  <c:pt idx="3">
                    <c:v>2.6574513319329287</c:v>
                  </c:pt>
                  <c:pt idx="4">
                    <c:v>2.6574513319329287</c:v>
                  </c:pt>
                </c:numCache>
              </c:numRef>
            </c:plus>
            <c:minus>
              <c:numRef>
                <c:f>Calculation!$G$9:$K$9</c:f>
                <c:numCache>
                  <c:formatCode>General</c:formatCode>
                  <c:ptCount val="5"/>
                  <c:pt idx="0">
                    <c:v>0.70246974686701213</c:v>
                  </c:pt>
                  <c:pt idx="1">
                    <c:v>3.3664548562789967</c:v>
                  </c:pt>
                  <c:pt idx="2">
                    <c:v>4.3346320046973403</c:v>
                  </c:pt>
                  <c:pt idx="3">
                    <c:v>2.6574513319329287</c:v>
                  </c:pt>
                  <c:pt idx="4">
                    <c:v>2.6574513319329287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Calculation!$B$7:$F$7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Calculation!$B$9:$F$9</c:f>
              <c:numCache>
                <c:formatCode>0.00</c:formatCode>
                <c:ptCount val="5"/>
                <c:pt idx="0">
                  <c:v>8.4024541783162459</c:v>
                </c:pt>
                <c:pt idx="1">
                  <c:v>23.391025641025646</c:v>
                </c:pt>
                <c:pt idx="2">
                  <c:v>29.896580531789244</c:v>
                </c:pt>
                <c:pt idx="3">
                  <c:v>30.128654970760234</c:v>
                </c:pt>
                <c:pt idx="4">
                  <c:v>30.128654970760234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F3-B546-AC08-F75E04B78DAE}"/>
            </c:ext>
          </c:extLst>
        </c:ser>
        <c:ser>
          <c:idx val="2"/>
          <c:order val="2"/>
          <c:tx>
            <c:strRef>
              <c:f>Calculation!$A$10</c:f>
              <c:strCache>
                <c:ptCount val="1"/>
                <c:pt idx="0">
                  <c:v>dsAQP2-dsAGLU1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Calculation!$G$10:$K$10</c:f>
                <c:numCache>
                  <c:formatCode>General</c:formatCode>
                  <c:ptCount val="5"/>
                  <c:pt idx="0">
                    <c:v>2.7492869961410764</c:v>
                  </c:pt>
                  <c:pt idx="1">
                    <c:v>2.6442325678430643</c:v>
                  </c:pt>
                  <c:pt idx="2">
                    <c:v>1.9537028995565286</c:v>
                  </c:pt>
                  <c:pt idx="3">
                    <c:v>2.8223000388031623</c:v>
                  </c:pt>
                  <c:pt idx="4">
                    <c:v>2.8223000388031623</c:v>
                  </c:pt>
                </c:numCache>
              </c:numRef>
            </c:plus>
            <c:minus>
              <c:numRef>
                <c:f>Calculation!$G$10:$K$10</c:f>
                <c:numCache>
                  <c:formatCode>General</c:formatCode>
                  <c:ptCount val="5"/>
                  <c:pt idx="0">
                    <c:v>2.7492869961410764</c:v>
                  </c:pt>
                  <c:pt idx="1">
                    <c:v>2.6442325678430643</c:v>
                  </c:pt>
                  <c:pt idx="2">
                    <c:v>1.9537028995565286</c:v>
                  </c:pt>
                  <c:pt idx="3">
                    <c:v>2.8223000388031623</c:v>
                  </c:pt>
                  <c:pt idx="4">
                    <c:v>2.8223000388031623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Calculation!$B$7:$F$7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Calculation!$B$10:$F$10</c:f>
              <c:numCache>
                <c:formatCode>0.00</c:formatCode>
                <c:ptCount val="5"/>
                <c:pt idx="0">
                  <c:v>4.7619047619047636</c:v>
                </c:pt>
                <c:pt idx="1">
                  <c:v>23.322649572649571</c:v>
                </c:pt>
                <c:pt idx="2">
                  <c:v>33.289124668435015</c:v>
                </c:pt>
                <c:pt idx="3">
                  <c:v>33.531746031746032</c:v>
                </c:pt>
                <c:pt idx="4">
                  <c:v>33.531746031746032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F3-B546-AC08-F75E04B78DAE}"/>
            </c:ext>
          </c:extLst>
        </c:ser>
        <c:ser>
          <c:idx val="3"/>
          <c:order val="3"/>
          <c:tx>
            <c:strRef>
              <c:f>Calculation!$A$11</c:f>
              <c:strCache>
                <c:ptCount val="1"/>
                <c:pt idx="0">
                  <c:v>dsAGLU1-dsTRET1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Calculation!$G$11:$K$11</c:f>
                <c:numCache>
                  <c:formatCode>General</c:formatCode>
                  <c:ptCount val="5"/>
                  <c:pt idx="0">
                    <c:v>3.539500386847799</c:v>
                  </c:pt>
                  <c:pt idx="1">
                    <c:v>3.3975210640833073</c:v>
                  </c:pt>
                  <c:pt idx="2">
                    <c:v>1.9160635403095372</c:v>
                  </c:pt>
                  <c:pt idx="3">
                    <c:v>3.4854769266263941</c:v>
                  </c:pt>
                  <c:pt idx="4">
                    <c:v>2.5057923993892177</c:v>
                  </c:pt>
                </c:numCache>
              </c:numRef>
            </c:plus>
            <c:minus>
              <c:numRef>
                <c:f>Calculation!$G$11:$K$11</c:f>
                <c:numCache>
                  <c:formatCode>General</c:formatCode>
                  <c:ptCount val="5"/>
                  <c:pt idx="0">
                    <c:v>3.539500386847799</c:v>
                  </c:pt>
                  <c:pt idx="1">
                    <c:v>3.3975210640833073</c:v>
                  </c:pt>
                  <c:pt idx="2">
                    <c:v>1.9160635403095372</c:v>
                  </c:pt>
                  <c:pt idx="3">
                    <c:v>3.4854769266263941</c:v>
                  </c:pt>
                  <c:pt idx="4">
                    <c:v>2.5057923993892177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Calculation!$B$7:$F$7</c:f>
              <c:strCache>
                <c:ptCount val="5"/>
                <c:pt idx="0">
                  <c:v>0 dpi</c:v>
                </c:pt>
                <c:pt idx="1">
                  <c:v>3 dpi</c:v>
                </c:pt>
                <c:pt idx="2">
                  <c:v>5 dpi</c:v>
                </c:pt>
                <c:pt idx="3">
                  <c:v>7 dpi</c:v>
                </c:pt>
                <c:pt idx="4">
                  <c:v>9 dpi</c:v>
                </c:pt>
              </c:strCache>
            </c:strRef>
          </c:cat>
          <c:val>
            <c:numRef>
              <c:f>Calculation!$B$11:$F$11</c:f>
              <c:numCache>
                <c:formatCode>0.00</c:formatCode>
                <c:ptCount val="5"/>
                <c:pt idx="0">
                  <c:v>9.7202465623518233</c:v>
                </c:pt>
                <c:pt idx="1">
                  <c:v>35.214743589743591</c:v>
                </c:pt>
                <c:pt idx="2">
                  <c:v>39.016602809706264</c:v>
                </c:pt>
                <c:pt idx="3">
                  <c:v>41.93121693121693</c:v>
                </c:pt>
                <c:pt idx="4">
                  <c:v>46.698412698412703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F3-B546-AC08-F75E04B78DA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9673215"/>
        <c:axId val="241847599"/>
      </c:barChart>
      <c:catAx>
        <c:axId val="29967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1847599"/>
        <c:crosses val="autoZero"/>
        <c:auto val="1"/>
        <c:lblAlgn val="ctr"/>
        <c:lblOffset val="100"/>
        <c:noMultiLvlLbl val="0"/>
      </c:catAx>
      <c:valAx>
        <c:axId val="241847599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299673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dpi!$B$1</c:f>
              <c:strCache>
                <c:ptCount val="1"/>
                <c:pt idx="0">
                  <c:v>0 dpi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dpi!$C$2:$C$13</c:f>
                <c:numCache>
                  <c:formatCode>General</c:formatCode>
                  <c:ptCount val="12"/>
                  <c:pt idx="0">
                    <c:v>0.9749685772219604</c:v>
                  </c:pt>
                  <c:pt idx="1">
                    <c:v>1.57</c:v>
                  </c:pt>
                  <c:pt idx="2">
                    <c:v>5.6018040248953147</c:v>
                  </c:pt>
                  <c:pt idx="3">
                    <c:v>2.3161875496335558</c:v>
                  </c:pt>
                  <c:pt idx="5">
                    <c:v>0.74705463197525779</c:v>
                  </c:pt>
                  <c:pt idx="6">
                    <c:v>0.70246974686701213</c:v>
                  </c:pt>
                  <c:pt idx="7">
                    <c:v>2.7492869961410764</c:v>
                  </c:pt>
                  <c:pt idx="8">
                    <c:v>3.539500386847799</c:v>
                  </c:pt>
                  <c:pt idx="10">
                    <c:v>1.529857415227015</c:v>
                  </c:pt>
                  <c:pt idx="11">
                    <c:v>3.1638599858416629</c:v>
                  </c:pt>
                </c:numCache>
              </c:numRef>
            </c:plus>
            <c:minus>
              <c:numRef>
                <c:f>dpi!$C$2:$C$13</c:f>
                <c:numCache>
                  <c:formatCode>General</c:formatCode>
                  <c:ptCount val="12"/>
                  <c:pt idx="0">
                    <c:v>0.9749685772219604</c:v>
                  </c:pt>
                  <c:pt idx="1">
                    <c:v>1.57</c:v>
                  </c:pt>
                  <c:pt idx="2">
                    <c:v>5.6018040248953147</c:v>
                  </c:pt>
                  <c:pt idx="3">
                    <c:v>2.3161875496335558</c:v>
                  </c:pt>
                  <c:pt idx="5">
                    <c:v>0.74705463197525779</c:v>
                  </c:pt>
                  <c:pt idx="6">
                    <c:v>0.70246974686701213</c:v>
                  </c:pt>
                  <c:pt idx="7">
                    <c:v>2.7492869961410764</c:v>
                  </c:pt>
                  <c:pt idx="8">
                    <c:v>3.539500386847799</c:v>
                  </c:pt>
                  <c:pt idx="10">
                    <c:v>1.529857415227015</c:v>
                  </c:pt>
                  <c:pt idx="11">
                    <c:v>3.1638599858416629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dpi!$A$2:$A$13</c:f>
              <c:strCache>
                <c:ptCount val="12"/>
                <c:pt idx="0">
                  <c:v>dsLuciferase100</c:v>
                </c:pt>
                <c:pt idx="1">
                  <c:v>dsAQP2</c:v>
                </c:pt>
                <c:pt idx="2">
                  <c:v>dsAGLU1</c:v>
                </c:pt>
                <c:pt idx="3">
                  <c:v>dsTRET1</c:v>
                </c:pt>
                <c:pt idx="5">
                  <c:v>dsLuciferase200</c:v>
                </c:pt>
                <c:pt idx="6">
                  <c:v>dsAQP2-dsTRET1</c:v>
                </c:pt>
                <c:pt idx="7">
                  <c:v>dsAQP2-dsAGLU1</c:v>
                </c:pt>
                <c:pt idx="8">
                  <c:v>dsAGLU1-dsTRET1</c:v>
                </c:pt>
                <c:pt idx="10">
                  <c:v>dsLuciferase300</c:v>
                </c:pt>
                <c:pt idx="11">
                  <c:v>dsAQP2-dsAGLU1-dsTRET1</c:v>
                </c:pt>
              </c:strCache>
            </c:strRef>
          </c:cat>
          <c:val>
            <c:numRef>
              <c:f>dpi!$B$2:$B$13</c:f>
              <c:numCache>
                <c:formatCode>0.00</c:formatCode>
                <c:ptCount val="12"/>
                <c:pt idx="0">
                  <c:v>5.6971823974512157</c:v>
                </c:pt>
                <c:pt idx="1">
                  <c:v>9.5399999999999991</c:v>
                </c:pt>
                <c:pt idx="2">
                  <c:v>19.375</c:v>
                </c:pt>
                <c:pt idx="3">
                  <c:v>10.211640211640214</c:v>
                </c:pt>
                <c:pt idx="5">
                  <c:v>4.7597597597597598</c:v>
                </c:pt>
                <c:pt idx="6">
                  <c:v>8.4024541783162459</c:v>
                </c:pt>
                <c:pt idx="7">
                  <c:v>4.7619047619047636</c:v>
                </c:pt>
                <c:pt idx="8">
                  <c:v>9.7202465623518233</c:v>
                </c:pt>
                <c:pt idx="10">
                  <c:v>5.5146055146055124</c:v>
                </c:pt>
                <c:pt idx="11">
                  <c:v>9.9099099099099082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E-B04A-AA4E-DA8BA95AA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2097855"/>
        <c:axId val="318552671"/>
      </c:barChart>
      <c:catAx>
        <c:axId val="31209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8552671"/>
        <c:crosses val="autoZero"/>
        <c:auto val="1"/>
        <c:lblAlgn val="ctr"/>
        <c:lblOffset val="100"/>
        <c:noMultiLvlLbl val="0"/>
      </c:catAx>
      <c:valAx>
        <c:axId val="318552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Corrected Mortality (%)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29056277634378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2097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dpi!$B$15</c:f>
              <c:strCache>
                <c:ptCount val="1"/>
                <c:pt idx="0">
                  <c:v>3 dpi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dpi!$C$16:$C$27</c:f>
                <c:numCache>
                  <c:formatCode>General</c:formatCode>
                  <c:ptCount val="12"/>
                  <c:pt idx="0">
                    <c:v>1.2088724672638436</c:v>
                  </c:pt>
                  <c:pt idx="1">
                    <c:v>0.86</c:v>
                  </c:pt>
                  <c:pt idx="2">
                    <c:v>3.8115115173774075</c:v>
                  </c:pt>
                  <c:pt idx="3">
                    <c:v>3.8471793504638048</c:v>
                  </c:pt>
                  <c:pt idx="5">
                    <c:v>0.99170567841790147</c:v>
                  </c:pt>
                  <c:pt idx="6">
                    <c:v>3.3664548562789967</c:v>
                  </c:pt>
                  <c:pt idx="7">
                    <c:v>2.6442325678430643</c:v>
                  </c:pt>
                  <c:pt idx="8">
                    <c:v>3.3975210640833073</c:v>
                  </c:pt>
                  <c:pt idx="10">
                    <c:v>1.5922256890660984</c:v>
                  </c:pt>
                  <c:pt idx="11">
                    <c:v>4.3584501826585376</c:v>
                  </c:pt>
                </c:numCache>
              </c:numRef>
            </c:plus>
            <c:minus>
              <c:numRef>
                <c:f>dpi!$C$16:$C$27</c:f>
                <c:numCache>
                  <c:formatCode>General</c:formatCode>
                  <c:ptCount val="12"/>
                  <c:pt idx="0">
                    <c:v>1.2088724672638436</c:v>
                  </c:pt>
                  <c:pt idx="1">
                    <c:v>0.86</c:v>
                  </c:pt>
                  <c:pt idx="2">
                    <c:v>3.8115115173774075</c:v>
                  </c:pt>
                  <c:pt idx="3">
                    <c:v>3.8471793504638048</c:v>
                  </c:pt>
                  <c:pt idx="5">
                    <c:v>0.99170567841790147</c:v>
                  </c:pt>
                  <c:pt idx="6">
                    <c:v>3.3664548562789967</c:v>
                  </c:pt>
                  <c:pt idx="7">
                    <c:v>2.6442325678430643</c:v>
                  </c:pt>
                  <c:pt idx="8">
                    <c:v>3.3975210640833073</c:v>
                  </c:pt>
                  <c:pt idx="10">
                    <c:v>1.5922256890660984</c:v>
                  </c:pt>
                  <c:pt idx="11">
                    <c:v>4.3584501826585376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dpi!$A$16:$A$27</c:f>
              <c:strCache>
                <c:ptCount val="12"/>
                <c:pt idx="0">
                  <c:v>dsLuciferase100</c:v>
                </c:pt>
                <c:pt idx="1">
                  <c:v>dsAQP2</c:v>
                </c:pt>
                <c:pt idx="2">
                  <c:v>dsAGLU1</c:v>
                </c:pt>
                <c:pt idx="3">
                  <c:v>dsTRET1</c:v>
                </c:pt>
                <c:pt idx="5">
                  <c:v>dsLuciferase200</c:v>
                </c:pt>
                <c:pt idx="6">
                  <c:v>dsAQP2-dsTRET1</c:v>
                </c:pt>
                <c:pt idx="7">
                  <c:v>dsAQP2-dsAGLU1</c:v>
                </c:pt>
                <c:pt idx="8">
                  <c:v>dsAGLU1-dsTRET1</c:v>
                </c:pt>
                <c:pt idx="10">
                  <c:v>dsLuciferase300</c:v>
                </c:pt>
                <c:pt idx="11">
                  <c:v>dsAQP2-dsAGLU1-dsTRET1</c:v>
                </c:pt>
              </c:strCache>
            </c:strRef>
          </c:cat>
          <c:val>
            <c:numRef>
              <c:f>dpi!$B$16:$B$27</c:f>
              <c:numCache>
                <c:formatCode>0.00</c:formatCode>
                <c:ptCount val="12"/>
                <c:pt idx="0">
                  <c:v>6.63203463203463</c:v>
                </c:pt>
                <c:pt idx="1">
                  <c:v>16.11</c:v>
                </c:pt>
                <c:pt idx="2">
                  <c:v>31.277056277056275</c:v>
                </c:pt>
                <c:pt idx="3">
                  <c:v>11.692307692307692</c:v>
                </c:pt>
                <c:pt idx="5">
                  <c:v>8.2638888888888893</c:v>
                </c:pt>
                <c:pt idx="6">
                  <c:v>23.391025641025646</c:v>
                </c:pt>
                <c:pt idx="7">
                  <c:v>23.322649572649571</c:v>
                </c:pt>
                <c:pt idx="8">
                  <c:v>35.214743589743591</c:v>
                </c:pt>
                <c:pt idx="10">
                  <c:v>11.358024691358024</c:v>
                </c:pt>
                <c:pt idx="11">
                  <c:v>21.358024691358025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FF-C542-B655-F70E6954B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920847"/>
        <c:axId val="792583535"/>
      </c:barChart>
      <c:catAx>
        <c:axId val="318920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92583535"/>
        <c:crosses val="autoZero"/>
        <c:auto val="1"/>
        <c:lblAlgn val="ctr"/>
        <c:lblOffset val="100"/>
        <c:noMultiLvlLbl val="0"/>
      </c:catAx>
      <c:valAx>
        <c:axId val="79258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0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Corrected Mortality (%)</a:t>
                </a:r>
                <a:endParaRPr lang="en-US" sz="1000" b="1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22380530268321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8920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dpi!$B$29</c:f>
              <c:strCache>
                <c:ptCount val="1"/>
                <c:pt idx="0">
                  <c:v>5 dpi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dpi!$C$30:$C$41</c:f>
                <c:numCache>
                  <c:formatCode>General</c:formatCode>
                  <c:ptCount val="12"/>
                  <c:pt idx="0">
                    <c:v>1.2460676827238839</c:v>
                  </c:pt>
                  <c:pt idx="1">
                    <c:v>6.67</c:v>
                  </c:pt>
                  <c:pt idx="2">
                    <c:v>5.2140945883286003</c:v>
                  </c:pt>
                  <c:pt idx="3">
                    <c:v>2.2956051305584961</c:v>
                  </c:pt>
                  <c:pt idx="5">
                    <c:v>0.70460172552415623</c:v>
                  </c:pt>
                  <c:pt idx="6">
                    <c:v>4.3346320046973403</c:v>
                  </c:pt>
                  <c:pt idx="7">
                    <c:v>1.9537028995565286</c:v>
                  </c:pt>
                  <c:pt idx="8">
                    <c:v>1.9160635403095372</c:v>
                  </c:pt>
                  <c:pt idx="10">
                    <c:v>2.546668834644489</c:v>
                  </c:pt>
                  <c:pt idx="11">
                    <c:v>2.2803545151206248</c:v>
                  </c:pt>
                </c:numCache>
              </c:numRef>
            </c:plus>
            <c:minus>
              <c:numRef>
                <c:f>dpi!$C$30:$C$41</c:f>
                <c:numCache>
                  <c:formatCode>General</c:formatCode>
                  <c:ptCount val="12"/>
                  <c:pt idx="0">
                    <c:v>1.2460676827238839</c:v>
                  </c:pt>
                  <c:pt idx="1">
                    <c:v>6.67</c:v>
                  </c:pt>
                  <c:pt idx="2">
                    <c:v>5.2140945883286003</c:v>
                  </c:pt>
                  <c:pt idx="3">
                    <c:v>2.2956051305584961</c:v>
                  </c:pt>
                  <c:pt idx="5">
                    <c:v>0.70460172552415623</c:v>
                  </c:pt>
                  <c:pt idx="6">
                    <c:v>4.3346320046973403</c:v>
                  </c:pt>
                  <c:pt idx="7">
                    <c:v>1.9537028995565286</c:v>
                  </c:pt>
                  <c:pt idx="8">
                    <c:v>1.9160635403095372</c:v>
                  </c:pt>
                  <c:pt idx="10">
                    <c:v>2.546668834644489</c:v>
                  </c:pt>
                  <c:pt idx="11">
                    <c:v>2.2803545151206248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dpi!$A$30:$A$41</c:f>
              <c:strCache>
                <c:ptCount val="12"/>
                <c:pt idx="0">
                  <c:v>dsLuciferase100</c:v>
                </c:pt>
                <c:pt idx="1">
                  <c:v>dsAQP2</c:v>
                </c:pt>
                <c:pt idx="2">
                  <c:v>dsAGLU1</c:v>
                </c:pt>
                <c:pt idx="3">
                  <c:v>dsTRET1</c:v>
                </c:pt>
                <c:pt idx="5">
                  <c:v>dsLuciferase200</c:v>
                </c:pt>
                <c:pt idx="6">
                  <c:v>dsAQP2-dsTRET1</c:v>
                </c:pt>
                <c:pt idx="7">
                  <c:v>dsAQP2-dsAGLU1</c:v>
                </c:pt>
                <c:pt idx="8">
                  <c:v>dsAGLU1-dsTRET1</c:v>
                </c:pt>
                <c:pt idx="10">
                  <c:v>dsLuciferase300</c:v>
                </c:pt>
                <c:pt idx="11">
                  <c:v>dsAQP2-dsAGLU1-dsTRET1</c:v>
                </c:pt>
              </c:strCache>
            </c:strRef>
          </c:cat>
          <c:val>
            <c:numRef>
              <c:f>dpi!$B$30:$B$41</c:f>
              <c:numCache>
                <c:formatCode>0.00</c:formatCode>
                <c:ptCount val="12"/>
                <c:pt idx="0">
                  <c:v>8.3227159314115848</c:v>
                </c:pt>
                <c:pt idx="1">
                  <c:v>20</c:v>
                </c:pt>
                <c:pt idx="2">
                  <c:v>35.836385836385837</c:v>
                </c:pt>
                <c:pt idx="3">
                  <c:v>11.923583662714096</c:v>
                </c:pt>
                <c:pt idx="5">
                  <c:v>8.4340308478239514</c:v>
                </c:pt>
                <c:pt idx="6">
                  <c:v>29.896580531789244</c:v>
                </c:pt>
                <c:pt idx="7">
                  <c:v>33.289124668435015</c:v>
                </c:pt>
                <c:pt idx="8">
                  <c:v>39.016602809706264</c:v>
                </c:pt>
                <c:pt idx="10">
                  <c:v>12.634377967711304</c:v>
                </c:pt>
                <c:pt idx="11">
                  <c:v>29.320037986704659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2-B04F-A0C8-51BE077D9A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8988575"/>
        <c:axId val="338948479"/>
      </c:barChart>
      <c:catAx>
        <c:axId val="338988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8948479"/>
        <c:crosses val="autoZero"/>
        <c:auto val="1"/>
        <c:lblAlgn val="ctr"/>
        <c:lblOffset val="100"/>
        <c:noMultiLvlLbl val="0"/>
      </c:catAx>
      <c:valAx>
        <c:axId val="33894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Corrected Mortality (%)</a:t>
                </a:r>
                <a:endParaRPr lang="en-US" sz="1000" b="1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11040185351536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38988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351659</xdr:colOff>
      <xdr:row>32</xdr:row>
      <xdr:rowOff>163241</xdr:rowOff>
    </xdr:from>
    <xdr:to>
      <xdr:col>21</xdr:col>
      <xdr:colOff>206879</xdr:colOff>
      <xdr:row>45</xdr:row>
      <xdr:rowOff>96545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F4679A-6A55-164F-AA6D-FBCCBD131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105856</xdr:colOff>
      <xdr:row>0</xdr:row>
      <xdr:rowOff>0</xdr:rowOff>
    </xdr:from>
    <xdr:to>
      <xdr:col>17</xdr:col>
      <xdr:colOff>477227</xdr:colOff>
      <xdr:row>13</xdr:row>
      <xdr:rowOff>22888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7BCEC2-1E5F-DE49-BA69-26B0739EC5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127419</xdr:colOff>
      <xdr:row>13</xdr:row>
      <xdr:rowOff>112904</xdr:rowOff>
    </xdr:from>
    <xdr:to>
      <xdr:col>17</xdr:col>
      <xdr:colOff>508000</xdr:colOff>
      <xdr:row>24</xdr:row>
      <xdr:rowOff>177800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7D5784-3D3A-4E49-BBEA-AADCF0E42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584199</xdr:colOff>
      <xdr:row>13</xdr:row>
      <xdr:rowOff>110067</xdr:rowOff>
    </xdr:from>
    <xdr:to>
      <xdr:col>24</xdr:col>
      <xdr:colOff>16932</xdr:colOff>
      <xdr:row>25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F228993-FC24-7242-BFDB-EA56B8EBAF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124490</xdr:colOff>
      <xdr:row>25</xdr:row>
      <xdr:rowOff>65026</xdr:rowOff>
    </xdr:from>
    <xdr:to>
      <xdr:col>17</xdr:col>
      <xdr:colOff>358356</xdr:colOff>
      <xdr:row>39</xdr:row>
      <xdr:rowOff>2264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A51CA16-B39E-B340-A191-79D9B52BB2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547687</xdr:colOff>
      <xdr:row>0</xdr:row>
      <xdr:rowOff>0</xdr:rowOff>
    </xdr:from>
    <xdr:to>
      <xdr:col>24</xdr:col>
      <xdr:colOff>79374</xdr:colOff>
      <xdr:row>13</xdr:row>
      <xdr:rowOff>60325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EE78FC9-AF2D-8147-8375-65915B96F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35871</xdr:colOff>
      <xdr:row>0</xdr:row>
      <xdr:rowOff>9888</xdr:rowOff>
    </xdr:from>
    <xdr:to>
      <xdr:col>8</xdr:col>
      <xdr:colOff>487642</xdr:colOff>
      <xdr:row>13</xdr:row>
      <xdr:rowOff>29084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E299C61-8952-F94E-8573-625091334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35870</xdr:colOff>
      <xdr:row>13</xdr:row>
      <xdr:rowOff>48669</xdr:rowOff>
    </xdr:from>
    <xdr:to>
      <xdr:col>8</xdr:col>
      <xdr:colOff>487641</xdr:colOff>
      <xdr:row>27</xdr:row>
      <xdr:rowOff>9696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D433C4-A7C8-D24D-BF34-CB053D8F64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6786</xdr:colOff>
      <xdr:row>28</xdr:row>
      <xdr:rowOff>195</xdr:rowOff>
    </xdr:from>
    <xdr:to>
      <xdr:col>8</xdr:col>
      <xdr:colOff>458557</xdr:colOff>
      <xdr:row>41</xdr:row>
      <xdr:rowOff>9696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6352BEF-B67C-9847-BE67-20D2AE311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16481</xdr:colOff>
      <xdr:row>42</xdr:row>
      <xdr:rowOff>196</xdr:rowOff>
    </xdr:from>
    <xdr:to>
      <xdr:col>8</xdr:col>
      <xdr:colOff>468252</xdr:colOff>
      <xdr:row>55</xdr:row>
      <xdr:rowOff>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C80B525-21B4-AC45-903A-71CDE0E36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6786</xdr:colOff>
      <xdr:row>55</xdr:row>
      <xdr:rowOff>194090</xdr:rowOff>
    </xdr:from>
    <xdr:to>
      <xdr:col>8</xdr:col>
      <xdr:colOff>458557</xdr:colOff>
      <xdr:row>69</xdr:row>
      <xdr:rowOff>19391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72530816-8071-F74E-B385-50526742F1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D1C24-31F5-3B42-9155-48129BB65B16}">
  <dimension ref="A1:AZ47"/>
  <sheetViews>
    <sheetView topLeftCell="K1" zoomScale="87" zoomScaleNormal="89" workbookViewId="0">
      <selection activeCell="N14" sqref="N14:AB18"/>
    </sheetView>
  </sheetViews>
  <sheetFormatPr defaultColWidth="10.875" defaultRowHeight="15.75" x14ac:dyDescent="0.25"/>
  <cols>
    <col min="1" max="14" width="10.875" style="2"/>
    <col min="15" max="15" width="8.625" style="2" customWidth="1"/>
    <col min="16" max="19" width="10.875" style="2"/>
    <col min="20" max="20" width="10.875" style="3"/>
    <col min="21" max="21" width="10.875" style="2"/>
    <col min="22" max="22" width="10.875" style="3"/>
    <col min="23" max="23" width="10.875" style="2"/>
    <col min="24" max="25" width="10.875" style="3"/>
    <col min="26" max="27" width="10.875" style="2"/>
    <col min="28" max="28" width="10.875" style="3"/>
    <col min="29" max="29" width="0" style="3" hidden="1" customWidth="1"/>
    <col min="30" max="39" width="0" style="2" hidden="1" customWidth="1"/>
    <col min="40" max="41" width="10.875" style="2"/>
    <col min="42" max="44" width="0" style="2" hidden="1" customWidth="1"/>
    <col min="45" max="16384" width="10.875" style="2"/>
  </cols>
  <sheetData>
    <row r="1" spans="1:52" ht="18.75" x14ac:dyDescent="0.25">
      <c r="A1" s="34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23</v>
      </c>
      <c r="E4" s="12">
        <f>C4-D4</f>
        <v>27</v>
      </c>
      <c r="F4" s="12">
        <v>17</v>
      </c>
      <c r="G4" s="12">
        <f>D4-F4</f>
        <v>6</v>
      </c>
      <c r="H4" s="12">
        <v>16</v>
      </c>
      <c r="I4" s="12">
        <f>F4-H4</f>
        <v>1</v>
      </c>
      <c r="J4" s="12">
        <v>14</v>
      </c>
      <c r="K4" s="12">
        <f>H4-J4</f>
        <v>2</v>
      </c>
      <c r="L4" s="16">
        <v>14</v>
      </c>
      <c r="M4" s="12">
        <f>J4-L4</f>
        <v>0</v>
      </c>
      <c r="N4" s="39">
        <v>1</v>
      </c>
      <c r="O4" s="15" t="s">
        <v>6</v>
      </c>
      <c r="P4" s="15">
        <v>50</v>
      </c>
      <c r="Q4" s="12">
        <f>D4/$C$4</f>
        <v>0.46</v>
      </c>
      <c r="R4" s="12">
        <f>1-Q4</f>
        <v>0.54</v>
      </c>
      <c r="S4" s="12">
        <f>F4/$C$4</f>
        <v>0.34</v>
      </c>
      <c r="T4" s="12">
        <f>1-S4</f>
        <v>0.65999999999999992</v>
      </c>
      <c r="U4" s="12">
        <f>H4/$C$4</f>
        <v>0.32</v>
      </c>
      <c r="V4" s="12">
        <f>1-U4</f>
        <v>0.67999999999999994</v>
      </c>
      <c r="W4" s="12">
        <f>J4/$C$4</f>
        <v>0.28000000000000003</v>
      </c>
      <c r="X4" s="12">
        <f>1-W4</f>
        <v>0.72</v>
      </c>
      <c r="Y4" s="12">
        <f>L4/$C$4</f>
        <v>0.28000000000000003</v>
      </c>
      <c r="Z4" s="12">
        <f>1-Y4</f>
        <v>0.72</v>
      </c>
      <c r="AA4" s="39">
        <v>1</v>
      </c>
      <c r="AB4" s="15" t="s">
        <v>6</v>
      </c>
      <c r="AC4" s="15">
        <v>50</v>
      </c>
      <c r="AD4" s="12">
        <v>23</v>
      </c>
      <c r="AE4" s="12">
        <f>AC4-AD4</f>
        <v>27</v>
      </c>
      <c r="AF4" s="12">
        <f>F4/D4</f>
        <v>0.73913043478260865</v>
      </c>
      <c r="AG4" s="12">
        <f>1-AF4</f>
        <v>0.26086956521739135</v>
      </c>
      <c r="AH4" s="12">
        <f>H4/D4</f>
        <v>0.69565217391304346</v>
      </c>
      <c r="AI4" s="12">
        <f>1-AH4</f>
        <v>0.30434782608695654</v>
      </c>
      <c r="AJ4" s="12">
        <f>J4/D4</f>
        <v>0.60869565217391308</v>
      </c>
      <c r="AK4" s="12">
        <f>1-AJ4</f>
        <v>0.39130434782608692</v>
      </c>
      <c r="AL4" s="16">
        <f>L4/D4</f>
        <v>0.60869565217391308</v>
      </c>
      <c r="AM4" s="12">
        <f>1-AL4</f>
        <v>0.39130434782608692</v>
      </c>
      <c r="AN4" s="39">
        <v>1</v>
      </c>
      <c r="AO4" s="15" t="s">
        <v>6</v>
      </c>
      <c r="AP4" s="15">
        <v>50</v>
      </c>
      <c r="AQ4" s="12">
        <v>23</v>
      </c>
      <c r="AR4" s="12">
        <f>AP4-AQ4</f>
        <v>27</v>
      </c>
      <c r="AS4" s="12">
        <f>F4/D4</f>
        <v>0.73913043478260865</v>
      </c>
      <c r="AT4" s="12">
        <f>1-AS4</f>
        <v>0.26086956521739135</v>
      </c>
      <c r="AU4" s="12">
        <f>H4/F4</f>
        <v>0.94117647058823528</v>
      </c>
      <c r="AV4" s="12">
        <f>1-AU4</f>
        <v>5.8823529411764719E-2</v>
      </c>
      <c r="AW4" s="12">
        <f>J4/H4</f>
        <v>0.875</v>
      </c>
      <c r="AX4" s="12">
        <f>1-AW4</f>
        <v>0.125</v>
      </c>
      <c r="AY4" s="16">
        <f>L4/J4</f>
        <v>1</v>
      </c>
      <c r="AZ4" s="12">
        <f>1-AY4</f>
        <v>0</v>
      </c>
    </row>
    <row r="5" spans="1:52" x14ac:dyDescent="0.25">
      <c r="A5" s="39"/>
      <c r="B5" s="15" t="s">
        <v>0</v>
      </c>
      <c r="C5" s="15">
        <v>50</v>
      </c>
      <c r="D5" s="12">
        <v>31</v>
      </c>
      <c r="E5" s="12">
        <f t="shared" ref="E5:E12" si="0">C5-D5</f>
        <v>19</v>
      </c>
      <c r="F5" s="12">
        <v>22</v>
      </c>
      <c r="G5" s="12">
        <f t="shared" ref="G5:G12" si="1">D5-F5</f>
        <v>9</v>
      </c>
      <c r="H5" s="12">
        <v>21</v>
      </c>
      <c r="I5" s="12">
        <f t="shared" ref="I5:I12" si="2">F5-H5</f>
        <v>1</v>
      </c>
      <c r="J5" s="12">
        <v>21</v>
      </c>
      <c r="K5" s="12">
        <f t="shared" ref="K5:K12" si="3">H5-J5</f>
        <v>0</v>
      </c>
      <c r="L5" s="16">
        <v>19</v>
      </c>
      <c r="M5" s="12">
        <f t="shared" ref="M5:M12" si="4">J5-L5</f>
        <v>2</v>
      </c>
      <c r="N5" s="39"/>
      <c r="O5" s="15" t="s">
        <v>6</v>
      </c>
      <c r="P5" s="15">
        <v>50</v>
      </c>
      <c r="Q5" s="12">
        <f>D7/$C$4</f>
        <v>0.46</v>
      </c>
      <c r="R5" s="12">
        <f>1-Q5</f>
        <v>0.54</v>
      </c>
      <c r="S5" s="12">
        <f>F7/$C$4</f>
        <v>0.24</v>
      </c>
      <c r="T5" s="12">
        <f>1-S5</f>
        <v>0.76</v>
      </c>
      <c r="U5" s="12">
        <f>H7/$C$4</f>
        <v>0.22</v>
      </c>
      <c r="V5" s="12">
        <f>1-U5</f>
        <v>0.78</v>
      </c>
      <c r="W5" s="12">
        <f>J7/$C$4</f>
        <v>0.2</v>
      </c>
      <c r="X5" s="12">
        <f>1-W5</f>
        <v>0.8</v>
      </c>
      <c r="Y5" s="12">
        <f>L7/$C$4</f>
        <v>0.12</v>
      </c>
      <c r="Z5" s="12">
        <f>1-Y5</f>
        <v>0.88</v>
      </c>
      <c r="AA5" s="39"/>
      <c r="AB5" s="15" t="s">
        <v>0</v>
      </c>
      <c r="AC5" s="15">
        <v>50</v>
      </c>
      <c r="AD5" s="12">
        <v>31</v>
      </c>
      <c r="AE5" s="12">
        <f t="shared" ref="AE5:AE12" si="5">AC5-AD5</f>
        <v>19</v>
      </c>
      <c r="AF5" s="12">
        <f>F5/D5</f>
        <v>0.70967741935483875</v>
      </c>
      <c r="AG5" s="12">
        <f t="shared" ref="AG5:AI12" si="6">1-AF5</f>
        <v>0.29032258064516125</v>
      </c>
      <c r="AH5" s="12">
        <f>H5/D5</f>
        <v>0.67741935483870963</v>
      </c>
      <c r="AI5" s="12">
        <f t="shared" si="6"/>
        <v>0.32258064516129037</v>
      </c>
      <c r="AJ5" s="12">
        <f>J5/D5</f>
        <v>0.67741935483870963</v>
      </c>
      <c r="AK5" s="12">
        <f t="shared" ref="AK5:AK12" si="7">1-AJ5</f>
        <v>0.32258064516129037</v>
      </c>
      <c r="AL5" s="16">
        <f>L5/D5</f>
        <v>0.61290322580645162</v>
      </c>
      <c r="AM5" s="12">
        <f t="shared" ref="AM5:AM12" si="8">1-AL5</f>
        <v>0.38709677419354838</v>
      </c>
      <c r="AN5" s="39"/>
      <c r="AO5" s="15" t="s">
        <v>0</v>
      </c>
      <c r="AP5" s="15">
        <v>50</v>
      </c>
      <c r="AQ5" s="12">
        <v>31</v>
      </c>
      <c r="AR5" s="12">
        <f t="shared" ref="AR5:AR12" si="9">AP5-AQ5</f>
        <v>19</v>
      </c>
      <c r="AS5" s="12">
        <f>F5/D5</f>
        <v>0.70967741935483875</v>
      </c>
      <c r="AT5" s="12">
        <f t="shared" ref="AT5:AV12" si="10">1-AS5</f>
        <v>0.29032258064516125</v>
      </c>
      <c r="AU5" s="12">
        <f>H5/F5</f>
        <v>0.95454545454545459</v>
      </c>
      <c r="AV5" s="12">
        <f t="shared" si="10"/>
        <v>4.5454545454545414E-2</v>
      </c>
      <c r="AW5" s="12">
        <f>J5/H5</f>
        <v>1</v>
      </c>
      <c r="AX5" s="12">
        <f t="shared" ref="AX5:AZ5" si="11">1-AW5</f>
        <v>0</v>
      </c>
      <c r="AY5" s="16">
        <f>L5/J5</f>
        <v>0.90476190476190477</v>
      </c>
      <c r="AZ5" s="12">
        <f t="shared" si="11"/>
        <v>9.5238095238095233E-2</v>
      </c>
    </row>
    <row r="6" spans="1:52" x14ac:dyDescent="0.25">
      <c r="A6" s="39"/>
      <c r="B6" s="15" t="s">
        <v>1</v>
      </c>
      <c r="C6" s="15">
        <v>50</v>
      </c>
      <c r="D6" s="12">
        <v>26</v>
      </c>
      <c r="E6" s="12">
        <f t="shared" si="0"/>
        <v>24</v>
      </c>
      <c r="F6" s="12">
        <v>21</v>
      </c>
      <c r="G6" s="12">
        <f t="shared" si="1"/>
        <v>5</v>
      </c>
      <c r="H6" s="12">
        <v>20</v>
      </c>
      <c r="I6" s="12">
        <f t="shared" si="2"/>
        <v>1</v>
      </c>
      <c r="J6" s="12">
        <v>19</v>
      </c>
      <c r="K6" s="12">
        <f t="shared" si="3"/>
        <v>1</v>
      </c>
      <c r="L6" s="16">
        <v>15</v>
      </c>
      <c r="M6" s="12">
        <f t="shared" si="4"/>
        <v>4</v>
      </c>
      <c r="N6" s="39"/>
      <c r="O6" s="15" t="s">
        <v>6</v>
      </c>
      <c r="P6" s="15">
        <v>50</v>
      </c>
      <c r="Q6" s="12">
        <f>D10/$C$4</f>
        <v>0.54</v>
      </c>
      <c r="R6" s="12">
        <f>1-Q6</f>
        <v>0.45999999999999996</v>
      </c>
      <c r="S6" s="12">
        <f>F10/$C$4</f>
        <v>0.34</v>
      </c>
      <c r="T6" s="12">
        <f>1-S6</f>
        <v>0.65999999999999992</v>
      </c>
      <c r="U6" s="12">
        <f>H10/$C$4</f>
        <v>0.24</v>
      </c>
      <c r="V6" s="12">
        <f>1-U6</f>
        <v>0.76</v>
      </c>
      <c r="W6" s="12">
        <f>J10/$C$4</f>
        <v>0.22</v>
      </c>
      <c r="X6" s="12">
        <f>1-W6</f>
        <v>0.78</v>
      </c>
      <c r="Y6" s="12">
        <f>L10/$C$4</f>
        <v>0.2</v>
      </c>
      <c r="Z6" s="12">
        <f>1-Y6</f>
        <v>0.8</v>
      </c>
      <c r="AA6" s="39"/>
      <c r="AB6" s="15" t="s">
        <v>1</v>
      </c>
      <c r="AC6" s="15">
        <v>50</v>
      </c>
      <c r="AD6" s="12">
        <v>26</v>
      </c>
      <c r="AE6" s="12">
        <f t="shared" si="5"/>
        <v>24</v>
      </c>
      <c r="AF6" s="12">
        <f>F6/D6</f>
        <v>0.80769230769230771</v>
      </c>
      <c r="AG6" s="12">
        <f t="shared" si="6"/>
        <v>0.19230769230769229</v>
      </c>
      <c r="AH6" s="12">
        <f>H6/D6</f>
        <v>0.76923076923076927</v>
      </c>
      <c r="AI6" s="12">
        <f t="shared" si="6"/>
        <v>0.23076923076923073</v>
      </c>
      <c r="AJ6" s="12">
        <f>J6/D6</f>
        <v>0.73076923076923073</v>
      </c>
      <c r="AK6" s="12">
        <f t="shared" si="7"/>
        <v>0.26923076923076927</v>
      </c>
      <c r="AL6" s="16">
        <f>L6/D6</f>
        <v>0.57692307692307687</v>
      </c>
      <c r="AM6" s="12">
        <f t="shared" si="8"/>
        <v>0.42307692307692313</v>
      </c>
      <c r="AN6" s="39"/>
      <c r="AO6" s="15" t="s">
        <v>1</v>
      </c>
      <c r="AP6" s="15">
        <v>50</v>
      </c>
      <c r="AQ6" s="12">
        <v>26</v>
      </c>
      <c r="AR6" s="12">
        <f t="shared" si="9"/>
        <v>24</v>
      </c>
      <c r="AS6" s="12">
        <f>F6/D6</f>
        <v>0.80769230769230771</v>
      </c>
      <c r="AT6" s="12">
        <f t="shared" si="10"/>
        <v>0.19230769230769229</v>
      </c>
      <c r="AU6" s="12">
        <f>H6/F6</f>
        <v>0.95238095238095233</v>
      </c>
      <c r="AV6" s="12">
        <f t="shared" si="10"/>
        <v>4.7619047619047672E-2</v>
      </c>
      <c r="AW6" s="12">
        <f>J6/H6</f>
        <v>0.95</v>
      </c>
      <c r="AX6" s="12">
        <f t="shared" ref="AX6:AZ6" si="12">1-AW6</f>
        <v>5.0000000000000044E-2</v>
      </c>
      <c r="AY6" s="16">
        <f>L6/J6</f>
        <v>0.78947368421052633</v>
      </c>
      <c r="AZ6" s="12">
        <f t="shared" si="12"/>
        <v>0.21052631578947367</v>
      </c>
    </row>
    <row r="7" spans="1:52" x14ac:dyDescent="0.25">
      <c r="A7" s="39">
        <v>2</v>
      </c>
      <c r="B7" s="15" t="s">
        <v>6</v>
      </c>
      <c r="C7" s="15">
        <v>50</v>
      </c>
      <c r="D7" s="12">
        <v>23</v>
      </c>
      <c r="E7" s="12">
        <f t="shared" si="0"/>
        <v>27</v>
      </c>
      <c r="F7" s="12">
        <v>12</v>
      </c>
      <c r="G7" s="12">
        <f t="shared" si="1"/>
        <v>11</v>
      </c>
      <c r="H7" s="12">
        <v>11</v>
      </c>
      <c r="I7" s="12">
        <f t="shared" si="2"/>
        <v>1</v>
      </c>
      <c r="J7" s="13">
        <v>10</v>
      </c>
      <c r="K7" s="12">
        <f t="shared" si="3"/>
        <v>1</v>
      </c>
      <c r="L7" s="16">
        <v>6</v>
      </c>
      <c r="M7" s="12">
        <f t="shared" si="4"/>
        <v>4</v>
      </c>
      <c r="N7" s="39">
        <v>2</v>
      </c>
      <c r="O7" s="15" t="s">
        <v>0</v>
      </c>
      <c r="P7" s="15">
        <v>50</v>
      </c>
      <c r="Q7" s="12">
        <f>D5/$C$4</f>
        <v>0.62</v>
      </c>
      <c r="R7" s="12">
        <f t="shared" ref="R7:R12" si="13">1-Q7</f>
        <v>0.38</v>
      </c>
      <c r="S7" s="12">
        <f>F5/$C$4</f>
        <v>0.44</v>
      </c>
      <c r="T7" s="12">
        <f t="shared" ref="T7:T12" si="14">1-S7</f>
        <v>0.56000000000000005</v>
      </c>
      <c r="U7" s="12">
        <f>H5/$C$4</f>
        <v>0.42</v>
      </c>
      <c r="V7" s="12">
        <f t="shared" ref="V7:V12" si="15">1-U7</f>
        <v>0.58000000000000007</v>
      </c>
      <c r="W7" s="12">
        <f>J5/$C$4</f>
        <v>0.42</v>
      </c>
      <c r="X7" s="12">
        <f t="shared" ref="X7:X12" si="16">1-W7</f>
        <v>0.58000000000000007</v>
      </c>
      <c r="Y7" s="12">
        <f>L5/$C$4</f>
        <v>0.38</v>
      </c>
      <c r="Z7" s="12">
        <f t="shared" ref="Z7:Z12" si="17">1-Y7</f>
        <v>0.62</v>
      </c>
      <c r="AA7" s="39">
        <v>2</v>
      </c>
      <c r="AB7" s="15" t="s">
        <v>6</v>
      </c>
      <c r="AC7" s="15">
        <v>50</v>
      </c>
      <c r="AD7" s="12">
        <v>23</v>
      </c>
      <c r="AE7" s="12">
        <f t="shared" si="5"/>
        <v>27</v>
      </c>
      <c r="AF7" s="12">
        <f>F7/D7</f>
        <v>0.52173913043478259</v>
      </c>
      <c r="AG7" s="12">
        <f t="shared" si="6"/>
        <v>0.47826086956521741</v>
      </c>
      <c r="AH7" s="12">
        <f>H7/D7</f>
        <v>0.47826086956521741</v>
      </c>
      <c r="AI7" s="12">
        <f t="shared" si="6"/>
        <v>0.52173913043478259</v>
      </c>
      <c r="AJ7" s="12">
        <f>J7/D7</f>
        <v>0.43478260869565216</v>
      </c>
      <c r="AK7" s="12">
        <f t="shared" si="7"/>
        <v>0.56521739130434789</v>
      </c>
      <c r="AL7" s="16">
        <f>L7/D7</f>
        <v>0.2608695652173913</v>
      </c>
      <c r="AM7" s="12">
        <f t="shared" si="8"/>
        <v>0.73913043478260865</v>
      </c>
      <c r="AN7" s="39">
        <v>2</v>
      </c>
      <c r="AO7" s="15" t="s">
        <v>6</v>
      </c>
      <c r="AP7" s="15">
        <v>50</v>
      </c>
      <c r="AQ7" s="12">
        <v>23</v>
      </c>
      <c r="AR7" s="12">
        <f t="shared" si="9"/>
        <v>27</v>
      </c>
      <c r="AS7" s="12">
        <f>F7/D7</f>
        <v>0.52173913043478259</v>
      </c>
      <c r="AT7" s="12">
        <f t="shared" si="10"/>
        <v>0.47826086956521741</v>
      </c>
      <c r="AU7" s="12">
        <f>H7/F7</f>
        <v>0.91666666666666663</v>
      </c>
      <c r="AV7" s="12">
        <f t="shared" si="10"/>
        <v>8.333333333333337E-2</v>
      </c>
      <c r="AW7" s="12">
        <f>J7/H7</f>
        <v>0.90909090909090906</v>
      </c>
      <c r="AX7" s="12">
        <f t="shared" ref="AX7:AZ7" si="18">1-AW7</f>
        <v>9.0909090909090939E-2</v>
      </c>
      <c r="AY7" s="16">
        <f>L7/J7</f>
        <v>0.6</v>
      </c>
      <c r="AZ7" s="12">
        <f t="shared" si="18"/>
        <v>0.4</v>
      </c>
    </row>
    <row r="8" spans="1:52" x14ac:dyDescent="0.25">
      <c r="A8" s="39"/>
      <c r="B8" s="15" t="s">
        <v>0</v>
      </c>
      <c r="C8" s="15">
        <v>50</v>
      </c>
      <c r="D8" s="12">
        <v>24</v>
      </c>
      <c r="E8" s="12">
        <f t="shared" si="0"/>
        <v>26</v>
      </c>
      <c r="F8" s="12">
        <v>14</v>
      </c>
      <c r="G8" s="12">
        <f t="shared" si="1"/>
        <v>10</v>
      </c>
      <c r="H8" s="12">
        <v>11</v>
      </c>
      <c r="I8" s="12">
        <f t="shared" si="2"/>
        <v>3</v>
      </c>
      <c r="J8" s="13">
        <v>10</v>
      </c>
      <c r="K8" s="12">
        <f t="shared" si="3"/>
        <v>1</v>
      </c>
      <c r="L8" s="16">
        <v>10</v>
      </c>
      <c r="M8" s="12">
        <f t="shared" si="4"/>
        <v>0</v>
      </c>
      <c r="N8" s="39"/>
      <c r="O8" s="15" t="s">
        <v>0</v>
      </c>
      <c r="P8" s="15">
        <v>50</v>
      </c>
      <c r="Q8" s="12">
        <f>D11/$C$4</f>
        <v>0.56000000000000005</v>
      </c>
      <c r="R8" s="12">
        <f>1-Q8</f>
        <v>0.43999999999999995</v>
      </c>
      <c r="S8" s="12">
        <f>F11/$C$4</f>
        <v>0.34</v>
      </c>
      <c r="T8" s="12">
        <f>1-S8</f>
        <v>0.65999999999999992</v>
      </c>
      <c r="U8" s="12">
        <f>H11/$C$4</f>
        <v>0.3</v>
      </c>
      <c r="V8" s="12">
        <f>1-U8</f>
        <v>0.7</v>
      </c>
      <c r="W8" s="12">
        <f>J11/$C$4</f>
        <v>0.24</v>
      </c>
      <c r="X8" s="12">
        <f>1-W8</f>
        <v>0.76</v>
      </c>
      <c r="Y8" s="12">
        <f>L11/$C$4</f>
        <v>0.22</v>
      </c>
      <c r="Z8" s="12">
        <f>1-Y8</f>
        <v>0.78</v>
      </c>
      <c r="AA8" s="39"/>
      <c r="AB8" s="15" t="s">
        <v>0</v>
      </c>
      <c r="AC8" s="15">
        <v>50</v>
      </c>
      <c r="AD8" s="12">
        <v>24</v>
      </c>
      <c r="AE8" s="12">
        <f t="shared" si="5"/>
        <v>26</v>
      </c>
      <c r="AF8" s="12">
        <f>F8/D8</f>
        <v>0.58333333333333337</v>
      </c>
      <c r="AG8" s="12">
        <f t="shared" si="6"/>
        <v>0.41666666666666663</v>
      </c>
      <c r="AH8" s="12">
        <f>H8/D8</f>
        <v>0.45833333333333331</v>
      </c>
      <c r="AI8" s="12">
        <f t="shared" si="6"/>
        <v>0.54166666666666674</v>
      </c>
      <c r="AJ8" s="12">
        <f>J8/D8</f>
        <v>0.41666666666666669</v>
      </c>
      <c r="AK8" s="12">
        <f t="shared" si="7"/>
        <v>0.58333333333333326</v>
      </c>
      <c r="AL8" s="16">
        <f>L8/D8</f>
        <v>0.41666666666666669</v>
      </c>
      <c r="AM8" s="12">
        <f t="shared" si="8"/>
        <v>0.58333333333333326</v>
      </c>
      <c r="AN8" s="39"/>
      <c r="AO8" s="15" t="s">
        <v>0</v>
      </c>
      <c r="AP8" s="15">
        <v>50</v>
      </c>
      <c r="AQ8" s="12">
        <v>24</v>
      </c>
      <c r="AR8" s="12">
        <f t="shared" si="9"/>
        <v>26</v>
      </c>
      <c r="AS8" s="12">
        <f>F8/D8</f>
        <v>0.58333333333333337</v>
      </c>
      <c r="AT8" s="12">
        <f t="shared" si="10"/>
        <v>0.41666666666666663</v>
      </c>
      <c r="AU8" s="12">
        <f>H8/F8</f>
        <v>0.7857142857142857</v>
      </c>
      <c r="AV8" s="12">
        <f t="shared" si="10"/>
        <v>0.2142857142857143</v>
      </c>
      <c r="AW8" s="12">
        <f>J8/H8</f>
        <v>0.90909090909090906</v>
      </c>
      <c r="AX8" s="12">
        <f t="shared" ref="AX8:AZ8" si="19">1-AW8</f>
        <v>9.0909090909090939E-2</v>
      </c>
      <c r="AY8" s="16">
        <f>L8/J8</f>
        <v>1</v>
      </c>
      <c r="AZ8" s="12">
        <f t="shared" si="19"/>
        <v>0</v>
      </c>
    </row>
    <row r="9" spans="1:52" x14ac:dyDescent="0.25">
      <c r="A9" s="39"/>
      <c r="B9" s="15" t="s">
        <v>1</v>
      </c>
      <c r="C9" s="15">
        <v>50</v>
      </c>
      <c r="D9" s="12">
        <v>24</v>
      </c>
      <c r="E9" s="12">
        <f t="shared" si="0"/>
        <v>26</v>
      </c>
      <c r="F9" s="12">
        <v>14</v>
      </c>
      <c r="G9" s="12">
        <f t="shared" si="1"/>
        <v>10</v>
      </c>
      <c r="H9" s="12">
        <v>11</v>
      </c>
      <c r="I9" s="12">
        <f t="shared" si="2"/>
        <v>3</v>
      </c>
      <c r="J9" s="13">
        <v>9</v>
      </c>
      <c r="K9" s="12">
        <f t="shared" si="3"/>
        <v>2</v>
      </c>
      <c r="L9" s="16">
        <v>8</v>
      </c>
      <c r="M9" s="12">
        <f t="shared" si="4"/>
        <v>1</v>
      </c>
      <c r="N9" s="39"/>
      <c r="O9" s="15" t="s">
        <v>0</v>
      </c>
      <c r="P9" s="15">
        <v>50</v>
      </c>
      <c r="Q9" s="12">
        <f>D8/$C$4</f>
        <v>0.48</v>
      </c>
      <c r="R9" s="12">
        <f>1-Q9</f>
        <v>0.52</v>
      </c>
      <c r="S9" s="12">
        <f>F8/$C$4</f>
        <v>0.28000000000000003</v>
      </c>
      <c r="T9" s="12">
        <f>1-S9</f>
        <v>0.72</v>
      </c>
      <c r="U9" s="12">
        <f>H8/$C$4</f>
        <v>0.22</v>
      </c>
      <c r="V9" s="12">
        <f>1-U9</f>
        <v>0.78</v>
      </c>
      <c r="W9" s="12">
        <f>J8/$C$4</f>
        <v>0.2</v>
      </c>
      <c r="X9" s="12">
        <f>1-W9</f>
        <v>0.8</v>
      </c>
      <c r="Y9" s="12">
        <f>L8/$C$4</f>
        <v>0.2</v>
      </c>
      <c r="Z9" s="12">
        <f>1-Y9</f>
        <v>0.8</v>
      </c>
      <c r="AA9" s="39"/>
      <c r="AB9" s="15" t="s">
        <v>1</v>
      </c>
      <c r="AC9" s="15">
        <v>50</v>
      </c>
      <c r="AD9" s="12">
        <v>24</v>
      </c>
      <c r="AE9" s="12">
        <f t="shared" si="5"/>
        <v>26</v>
      </c>
      <c r="AF9" s="12">
        <f>F9/D9</f>
        <v>0.58333333333333337</v>
      </c>
      <c r="AG9" s="12">
        <f t="shared" si="6"/>
        <v>0.41666666666666663</v>
      </c>
      <c r="AH9" s="12">
        <f>H9/D9</f>
        <v>0.45833333333333331</v>
      </c>
      <c r="AI9" s="12">
        <f t="shared" si="6"/>
        <v>0.54166666666666674</v>
      </c>
      <c r="AJ9" s="12">
        <f>J9/D9</f>
        <v>0.375</v>
      </c>
      <c r="AK9" s="12">
        <f t="shared" si="7"/>
        <v>0.625</v>
      </c>
      <c r="AL9" s="16">
        <f>L9/D9</f>
        <v>0.33333333333333331</v>
      </c>
      <c r="AM9" s="12">
        <f t="shared" si="8"/>
        <v>0.66666666666666674</v>
      </c>
      <c r="AN9" s="39"/>
      <c r="AO9" s="15" t="s">
        <v>1</v>
      </c>
      <c r="AP9" s="15">
        <v>50</v>
      </c>
      <c r="AQ9" s="12">
        <v>24</v>
      </c>
      <c r="AR9" s="12">
        <f t="shared" si="9"/>
        <v>26</v>
      </c>
      <c r="AS9" s="12">
        <f>F9/D9</f>
        <v>0.58333333333333337</v>
      </c>
      <c r="AT9" s="12">
        <f t="shared" si="10"/>
        <v>0.41666666666666663</v>
      </c>
      <c r="AU9" s="12">
        <f>H9/F9</f>
        <v>0.7857142857142857</v>
      </c>
      <c r="AV9" s="12">
        <f t="shared" si="10"/>
        <v>0.2142857142857143</v>
      </c>
      <c r="AW9" s="12">
        <f>J9/H9</f>
        <v>0.81818181818181823</v>
      </c>
      <c r="AX9" s="12">
        <f t="shared" ref="AX9:AZ9" si="20">1-AW9</f>
        <v>0.18181818181818177</v>
      </c>
      <c r="AY9" s="16">
        <f>L9/J9</f>
        <v>0.88888888888888884</v>
      </c>
      <c r="AZ9" s="12">
        <f t="shared" si="20"/>
        <v>0.11111111111111116</v>
      </c>
    </row>
    <row r="10" spans="1:52" x14ac:dyDescent="0.25">
      <c r="A10" s="36">
        <v>4</v>
      </c>
      <c r="B10" s="15" t="s">
        <v>6</v>
      </c>
      <c r="C10" s="15">
        <v>50</v>
      </c>
      <c r="D10" s="12">
        <v>27</v>
      </c>
      <c r="E10" s="12">
        <f t="shared" si="0"/>
        <v>23</v>
      </c>
      <c r="F10" s="12">
        <v>17</v>
      </c>
      <c r="G10" s="12">
        <f t="shared" si="1"/>
        <v>10</v>
      </c>
      <c r="H10" s="12">
        <v>12</v>
      </c>
      <c r="I10" s="12">
        <f t="shared" si="2"/>
        <v>5</v>
      </c>
      <c r="J10" s="12">
        <v>11</v>
      </c>
      <c r="K10" s="12">
        <f t="shared" si="3"/>
        <v>1</v>
      </c>
      <c r="L10" s="16">
        <v>10</v>
      </c>
      <c r="M10" s="12">
        <f t="shared" si="4"/>
        <v>1</v>
      </c>
      <c r="N10" s="36">
        <v>4</v>
      </c>
      <c r="O10" s="15" t="s">
        <v>1</v>
      </c>
      <c r="P10" s="15">
        <v>50</v>
      </c>
      <c r="Q10" s="12">
        <f>D6/$C$4</f>
        <v>0.52</v>
      </c>
      <c r="R10" s="12">
        <f t="shared" si="13"/>
        <v>0.48</v>
      </c>
      <c r="S10" s="12">
        <f>F6/$C$4</f>
        <v>0.42</v>
      </c>
      <c r="T10" s="12">
        <f t="shared" si="14"/>
        <v>0.58000000000000007</v>
      </c>
      <c r="U10" s="12">
        <f>H6/$C$4</f>
        <v>0.4</v>
      </c>
      <c r="V10" s="12">
        <f t="shared" si="15"/>
        <v>0.6</v>
      </c>
      <c r="W10" s="12">
        <f>J6/$C$4</f>
        <v>0.38</v>
      </c>
      <c r="X10" s="12">
        <f t="shared" si="16"/>
        <v>0.62</v>
      </c>
      <c r="Y10" s="12">
        <f>L6/$C$4</f>
        <v>0.3</v>
      </c>
      <c r="Z10" s="12">
        <f t="shared" si="17"/>
        <v>0.7</v>
      </c>
      <c r="AA10" s="36">
        <v>4</v>
      </c>
      <c r="AB10" s="15" t="s">
        <v>6</v>
      </c>
      <c r="AC10" s="15">
        <v>50</v>
      </c>
      <c r="AD10" s="12">
        <v>27</v>
      </c>
      <c r="AE10" s="12">
        <f t="shared" si="5"/>
        <v>23</v>
      </c>
      <c r="AF10" s="12">
        <f>F10/D10</f>
        <v>0.62962962962962965</v>
      </c>
      <c r="AG10" s="12">
        <f t="shared" si="6"/>
        <v>0.37037037037037035</v>
      </c>
      <c r="AH10" s="12">
        <f>H10/D10</f>
        <v>0.44444444444444442</v>
      </c>
      <c r="AI10" s="12">
        <f t="shared" si="6"/>
        <v>0.55555555555555558</v>
      </c>
      <c r="AJ10" s="12">
        <f>J10/D10</f>
        <v>0.40740740740740738</v>
      </c>
      <c r="AK10" s="12">
        <f t="shared" si="7"/>
        <v>0.59259259259259256</v>
      </c>
      <c r="AL10" s="16">
        <f>L10/D10</f>
        <v>0.37037037037037035</v>
      </c>
      <c r="AM10" s="12">
        <f t="shared" si="8"/>
        <v>0.62962962962962965</v>
      </c>
      <c r="AN10" s="36">
        <v>4</v>
      </c>
      <c r="AO10" s="15" t="s">
        <v>6</v>
      </c>
      <c r="AP10" s="15">
        <v>50</v>
      </c>
      <c r="AQ10" s="12">
        <v>27</v>
      </c>
      <c r="AR10" s="12">
        <f t="shared" si="9"/>
        <v>23</v>
      </c>
      <c r="AS10" s="12">
        <f>F10/D10</f>
        <v>0.62962962962962965</v>
      </c>
      <c r="AT10" s="12">
        <f t="shared" si="10"/>
        <v>0.37037037037037035</v>
      </c>
      <c r="AU10" s="12">
        <f>H10/F10</f>
        <v>0.70588235294117652</v>
      </c>
      <c r="AV10" s="12">
        <f t="shared" si="10"/>
        <v>0.29411764705882348</v>
      </c>
      <c r="AW10" s="12">
        <f>J10/H10</f>
        <v>0.91666666666666663</v>
      </c>
      <c r="AX10" s="12">
        <f t="shared" ref="AX10:AZ10" si="21">1-AW10</f>
        <v>8.333333333333337E-2</v>
      </c>
      <c r="AY10" s="16">
        <f>L10/J10</f>
        <v>0.90909090909090906</v>
      </c>
      <c r="AZ10" s="12">
        <f t="shared" si="21"/>
        <v>9.0909090909090939E-2</v>
      </c>
    </row>
    <row r="11" spans="1:52" x14ac:dyDescent="0.25">
      <c r="A11" s="37"/>
      <c r="B11" s="15" t="s">
        <v>0</v>
      </c>
      <c r="C11" s="15">
        <v>50</v>
      </c>
      <c r="D11" s="12">
        <v>28</v>
      </c>
      <c r="E11" s="12">
        <f t="shared" si="0"/>
        <v>22</v>
      </c>
      <c r="F11" s="12">
        <v>17</v>
      </c>
      <c r="G11" s="12">
        <f t="shared" si="1"/>
        <v>11</v>
      </c>
      <c r="H11" s="12">
        <v>15</v>
      </c>
      <c r="I11" s="12">
        <f t="shared" si="2"/>
        <v>2</v>
      </c>
      <c r="J11" s="12">
        <v>12</v>
      </c>
      <c r="K11" s="12">
        <f t="shared" si="3"/>
        <v>3</v>
      </c>
      <c r="L11" s="16">
        <v>11</v>
      </c>
      <c r="M11" s="12">
        <f t="shared" si="4"/>
        <v>1</v>
      </c>
      <c r="N11" s="37"/>
      <c r="O11" s="15" t="s">
        <v>1</v>
      </c>
      <c r="P11" s="15">
        <v>50</v>
      </c>
      <c r="Q11" s="12">
        <f>D9/$C$4</f>
        <v>0.48</v>
      </c>
      <c r="R11" s="12">
        <f t="shared" si="13"/>
        <v>0.52</v>
      </c>
      <c r="S11" s="12">
        <f>F9/$C$4</f>
        <v>0.28000000000000003</v>
      </c>
      <c r="T11" s="12">
        <f t="shared" si="14"/>
        <v>0.72</v>
      </c>
      <c r="U11" s="12">
        <f>H9/$C$4</f>
        <v>0.22</v>
      </c>
      <c r="V11" s="12">
        <f t="shared" si="15"/>
        <v>0.78</v>
      </c>
      <c r="W11" s="12">
        <f>J9/$C$4</f>
        <v>0.18</v>
      </c>
      <c r="X11" s="12">
        <f t="shared" si="16"/>
        <v>0.82000000000000006</v>
      </c>
      <c r="Y11" s="12">
        <f>L9/$C$4</f>
        <v>0.16</v>
      </c>
      <c r="Z11" s="12">
        <f t="shared" si="17"/>
        <v>0.84</v>
      </c>
      <c r="AA11" s="37"/>
      <c r="AB11" s="15" t="s">
        <v>0</v>
      </c>
      <c r="AC11" s="15">
        <v>50</v>
      </c>
      <c r="AD11" s="12">
        <v>28</v>
      </c>
      <c r="AE11" s="12">
        <f t="shared" si="5"/>
        <v>22</v>
      </c>
      <c r="AF11" s="12">
        <f>F11/D11</f>
        <v>0.6071428571428571</v>
      </c>
      <c r="AG11" s="12">
        <f t="shared" si="6"/>
        <v>0.3928571428571429</v>
      </c>
      <c r="AH11" s="12">
        <f>H11/D11</f>
        <v>0.5357142857142857</v>
      </c>
      <c r="AI11" s="12">
        <f t="shared" si="6"/>
        <v>0.4642857142857143</v>
      </c>
      <c r="AJ11" s="12">
        <f>J11/D11</f>
        <v>0.42857142857142855</v>
      </c>
      <c r="AK11" s="12">
        <f t="shared" si="7"/>
        <v>0.5714285714285714</v>
      </c>
      <c r="AL11" s="16">
        <f>L11/D11</f>
        <v>0.39285714285714285</v>
      </c>
      <c r="AM11" s="12">
        <f t="shared" si="8"/>
        <v>0.60714285714285721</v>
      </c>
      <c r="AN11" s="37"/>
      <c r="AO11" s="15" t="s">
        <v>0</v>
      </c>
      <c r="AP11" s="15">
        <v>50</v>
      </c>
      <c r="AQ11" s="12">
        <v>28</v>
      </c>
      <c r="AR11" s="12">
        <f t="shared" si="9"/>
        <v>22</v>
      </c>
      <c r="AS11" s="12">
        <f>F11/D11</f>
        <v>0.6071428571428571</v>
      </c>
      <c r="AT11" s="12">
        <f t="shared" si="10"/>
        <v>0.3928571428571429</v>
      </c>
      <c r="AU11" s="12">
        <f>H11/F11</f>
        <v>0.88235294117647056</v>
      </c>
      <c r="AV11" s="12">
        <f t="shared" si="10"/>
        <v>0.11764705882352944</v>
      </c>
      <c r="AW11" s="12">
        <f>J11/H11</f>
        <v>0.8</v>
      </c>
      <c r="AX11" s="12">
        <f t="shared" ref="AX11:AZ11" si="22">1-AW11</f>
        <v>0.19999999999999996</v>
      </c>
      <c r="AY11" s="16">
        <f>L11/J11</f>
        <v>0.91666666666666663</v>
      </c>
      <c r="AZ11" s="12">
        <f t="shared" si="22"/>
        <v>8.333333333333337E-2</v>
      </c>
    </row>
    <row r="12" spans="1:52" x14ac:dyDescent="0.25">
      <c r="A12" s="38"/>
      <c r="B12" s="15" t="s">
        <v>1</v>
      </c>
      <c r="C12" s="15">
        <v>50</v>
      </c>
      <c r="D12" s="12">
        <v>31</v>
      </c>
      <c r="E12" s="12">
        <f t="shared" si="0"/>
        <v>19</v>
      </c>
      <c r="F12" s="12">
        <v>20</v>
      </c>
      <c r="G12" s="12">
        <f t="shared" si="1"/>
        <v>11</v>
      </c>
      <c r="H12" s="12">
        <v>20</v>
      </c>
      <c r="I12" s="12">
        <f t="shared" si="2"/>
        <v>0</v>
      </c>
      <c r="J12" s="12">
        <v>17</v>
      </c>
      <c r="K12" s="12">
        <f t="shared" si="3"/>
        <v>3</v>
      </c>
      <c r="L12" s="16">
        <v>16</v>
      </c>
      <c r="M12" s="12">
        <f t="shared" si="4"/>
        <v>1</v>
      </c>
      <c r="N12" s="38"/>
      <c r="O12" s="15" t="s">
        <v>1</v>
      </c>
      <c r="P12" s="15">
        <v>50</v>
      </c>
      <c r="Q12" s="12">
        <f>D12/$C$4</f>
        <v>0.62</v>
      </c>
      <c r="R12" s="12">
        <f t="shared" si="13"/>
        <v>0.38</v>
      </c>
      <c r="S12" s="12">
        <f>F12/$C$4</f>
        <v>0.4</v>
      </c>
      <c r="T12" s="12">
        <f t="shared" si="14"/>
        <v>0.6</v>
      </c>
      <c r="U12" s="12">
        <f>H12/$C$4</f>
        <v>0.4</v>
      </c>
      <c r="V12" s="12">
        <f t="shared" si="15"/>
        <v>0.6</v>
      </c>
      <c r="W12" s="12">
        <f>J12/$C$4</f>
        <v>0.34</v>
      </c>
      <c r="X12" s="12">
        <f t="shared" si="16"/>
        <v>0.65999999999999992</v>
      </c>
      <c r="Y12" s="12">
        <f>L12/$C$4</f>
        <v>0.32</v>
      </c>
      <c r="Z12" s="12">
        <f t="shared" si="17"/>
        <v>0.67999999999999994</v>
      </c>
      <c r="AA12" s="38"/>
      <c r="AB12" s="15" t="s">
        <v>1</v>
      </c>
      <c r="AC12" s="15">
        <v>50</v>
      </c>
      <c r="AD12" s="12">
        <v>31</v>
      </c>
      <c r="AE12" s="12">
        <f t="shared" si="5"/>
        <v>19</v>
      </c>
      <c r="AF12" s="12">
        <f>F12/D12</f>
        <v>0.64516129032258063</v>
      </c>
      <c r="AG12" s="12">
        <f t="shared" si="6"/>
        <v>0.35483870967741937</v>
      </c>
      <c r="AH12" s="12">
        <f>H12/D12</f>
        <v>0.64516129032258063</v>
      </c>
      <c r="AI12" s="12">
        <f t="shared" si="6"/>
        <v>0.35483870967741937</v>
      </c>
      <c r="AJ12" s="12">
        <f>J12/D12</f>
        <v>0.54838709677419351</v>
      </c>
      <c r="AK12" s="12">
        <f t="shared" si="7"/>
        <v>0.45161290322580649</v>
      </c>
      <c r="AL12" s="16">
        <f>L12/D12</f>
        <v>0.5161290322580645</v>
      </c>
      <c r="AM12" s="12">
        <f t="shared" si="8"/>
        <v>0.4838709677419355</v>
      </c>
      <c r="AN12" s="38"/>
      <c r="AO12" s="15" t="s">
        <v>1</v>
      </c>
      <c r="AP12" s="15">
        <v>50</v>
      </c>
      <c r="AQ12" s="12">
        <v>31</v>
      </c>
      <c r="AR12" s="12">
        <f t="shared" si="9"/>
        <v>19</v>
      </c>
      <c r="AS12" s="12">
        <f>F12/D12</f>
        <v>0.64516129032258063</v>
      </c>
      <c r="AT12" s="12">
        <f t="shared" si="10"/>
        <v>0.35483870967741937</v>
      </c>
      <c r="AU12" s="12">
        <f>H12/F12</f>
        <v>1</v>
      </c>
      <c r="AV12" s="12">
        <f t="shared" si="10"/>
        <v>0</v>
      </c>
      <c r="AW12" s="12">
        <f>J12/H12</f>
        <v>0.85</v>
      </c>
      <c r="AX12" s="12">
        <f t="shared" ref="AX12:AZ12" si="23">1-AW12</f>
        <v>0.15000000000000002</v>
      </c>
      <c r="AY12" s="16">
        <f>L12/J12</f>
        <v>0.94117647058823528</v>
      </c>
      <c r="AZ12" s="12">
        <f t="shared" si="23"/>
        <v>5.8823529411764719E-2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1"/>
      <c r="AD15" s="1"/>
      <c r="AE15" s="1"/>
    </row>
    <row r="16" spans="1:52" x14ac:dyDescent="0.25">
      <c r="A16" s="33">
        <v>1</v>
      </c>
      <c r="B16" s="12" t="s">
        <v>6</v>
      </c>
      <c r="C16" s="12">
        <v>23</v>
      </c>
      <c r="D16" s="8">
        <f>100*(1-(C16/C18))</f>
        <v>11.538461538461542</v>
      </c>
      <c r="E16" s="12">
        <v>17</v>
      </c>
      <c r="F16" s="8">
        <f>100*(1-(E16/E18))</f>
        <v>19.047619047619047</v>
      </c>
      <c r="G16" s="12">
        <v>16</v>
      </c>
      <c r="H16" s="8">
        <f>100*(1-(G16/G18))</f>
        <v>19.999999999999996</v>
      </c>
      <c r="I16" s="12">
        <v>14</v>
      </c>
      <c r="J16" s="8">
        <f>100*(1-(I16/I18))</f>
        <v>26.315789473684216</v>
      </c>
      <c r="K16" s="16">
        <v>14</v>
      </c>
      <c r="L16" s="8">
        <f>100*(1-(K16/K18))</f>
        <v>6.6666666666666652</v>
      </c>
      <c r="N16" s="2">
        <f>Q10</f>
        <v>0.52</v>
      </c>
      <c r="O16" s="2">
        <f>R7</f>
        <v>0.38</v>
      </c>
      <c r="P16" s="2">
        <f>R4</f>
        <v>0.54</v>
      </c>
      <c r="Q16" s="2">
        <f>S10</f>
        <v>0.42</v>
      </c>
      <c r="R16" s="2">
        <f>S7</f>
        <v>0.44</v>
      </c>
      <c r="S16" s="2">
        <f>S4</f>
        <v>0.34</v>
      </c>
      <c r="T16" s="3">
        <f>U10</f>
        <v>0.4</v>
      </c>
      <c r="U16" s="2">
        <f>U7</f>
        <v>0.42</v>
      </c>
      <c r="V16" s="2">
        <f>U4</f>
        <v>0.32</v>
      </c>
      <c r="W16" s="2">
        <f>W10</f>
        <v>0.38</v>
      </c>
      <c r="X16" s="2">
        <f>W7</f>
        <v>0.42</v>
      </c>
      <c r="Y16" s="2">
        <f>W4</f>
        <v>0.28000000000000003</v>
      </c>
      <c r="Z16" s="2">
        <f>Y10</f>
        <v>0.3</v>
      </c>
      <c r="AA16" s="2">
        <f>Y7</f>
        <v>0.38</v>
      </c>
      <c r="AB16" s="2">
        <f>Y4</f>
        <v>0.28000000000000003</v>
      </c>
      <c r="AC16" s="2"/>
    </row>
    <row r="17" spans="1:33" x14ac:dyDescent="0.25">
      <c r="A17" s="33"/>
      <c r="B17" s="12" t="s">
        <v>0</v>
      </c>
      <c r="C17" s="12">
        <v>31</v>
      </c>
      <c r="D17" s="8">
        <f>100*(1-(C17/C18))</f>
        <v>-19.23076923076923</v>
      </c>
      <c r="E17" s="12">
        <v>22</v>
      </c>
      <c r="F17" s="8">
        <f>100*(1-(E17/E18))</f>
        <v>-4.7619047619047672</v>
      </c>
      <c r="G17" s="12">
        <v>21</v>
      </c>
      <c r="H17" s="8">
        <f>100*(1-(G17/G18))</f>
        <v>-5.0000000000000044</v>
      </c>
      <c r="I17" s="12">
        <v>21</v>
      </c>
      <c r="J17" s="8">
        <f>100*(1-(I17/I18))</f>
        <v>-10.526315789473696</v>
      </c>
      <c r="K17" s="16">
        <v>19</v>
      </c>
      <c r="L17" s="8">
        <f>100*(1-(K17/K18))</f>
        <v>-26.666666666666661</v>
      </c>
      <c r="N17" s="2">
        <f t="shared" ref="N17:N18" si="24">Q11</f>
        <v>0.48</v>
      </c>
      <c r="O17" s="2">
        <f t="shared" ref="O17:O18" si="25">R8</f>
        <v>0.43999999999999995</v>
      </c>
      <c r="P17" s="2">
        <f t="shared" ref="P17:P18" si="26">R5</f>
        <v>0.54</v>
      </c>
      <c r="Q17" s="2">
        <f t="shared" ref="Q17:Q18" si="27">S11</f>
        <v>0.28000000000000003</v>
      </c>
      <c r="R17" s="2">
        <f t="shared" ref="R17:R18" si="28">S8</f>
        <v>0.34</v>
      </c>
      <c r="S17" s="2">
        <f t="shared" ref="S17:S18" si="29">S5</f>
        <v>0.24</v>
      </c>
      <c r="T17" s="3">
        <f t="shared" ref="T17:T18" si="30">U11</f>
        <v>0.22</v>
      </c>
      <c r="U17" s="2">
        <f t="shared" ref="U17:U18" si="31">U8</f>
        <v>0.3</v>
      </c>
      <c r="V17" s="2">
        <f t="shared" ref="V17:V18" si="32">U5</f>
        <v>0.22</v>
      </c>
      <c r="W17" s="2">
        <f t="shared" ref="W17:W18" si="33">W11</f>
        <v>0.18</v>
      </c>
      <c r="X17" s="2">
        <f t="shared" ref="X17:X18" si="34">W8</f>
        <v>0.24</v>
      </c>
      <c r="Y17" s="2">
        <f t="shared" ref="Y17:Y18" si="35">W5</f>
        <v>0.2</v>
      </c>
      <c r="Z17" s="2">
        <f t="shared" ref="Z17:Z18" si="36">Y11</f>
        <v>0.16</v>
      </c>
      <c r="AA17" s="2">
        <f t="shared" ref="AA17:AA18" si="37">Y8</f>
        <v>0.22</v>
      </c>
      <c r="AB17" s="2">
        <f t="shared" ref="AB17:AB18" si="38">Y5</f>
        <v>0.12</v>
      </c>
      <c r="AC17" s="2"/>
    </row>
    <row r="18" spans="1:33" x14ac:dyDescent="0.25">
      <c r="A18" s="33"/>
      <c r="B18" s="12" t="s">
        <v>1</v>
      </c>
      <c r="C18" s="12">
        <v>26</v>
      </c>
      <c r="D18" s="12"/>
      <c r="E18" s="12">
        <v>21</v>
      </c>
      <c r="F18" s="8"/>
      <c r="G18" s="12">
        <v>20</v>
      </c>
      <c r="H18" s="8"/>
      <c r="I18" s="12">
        <v>19</v>
      </c>
      <c r="J18" s="8"/>
      <c r="K18" s="16">
        <v>15</v>
      </c>
      <c r="L18" s="8"/>
      <c r="N18" s="2">
        <f t="shared" si="24"/>
        <v>0.62</v>
      </c>
      <c r="O18" s="2">
        <f t="shared" si="25"/>
        <v>0.52</v>
      </c>
      <c r="P18" s="2">
        <f t="shared" si="26"/>
        <v>0.45999999999999996</v>
      </c>
      <c r="Q18" s="2">
        <f t="shared" si="27"/>
        <v>0.4</v>
      </c>
      <c r="R18" s="2">
        <f t="shared" si="28"/>
        <v>0.28000000000000003</v>
      </c>
      <c r="S18" s="2">
        <f t="shared" si="29"/>
        <v>0.34</v>
      </c>
      <c r="T18" s="3">
        <f t="shared" si="30"/>
        <v>0.4</v>
      </c>
      <c r="U18" s="2">
        <f t="shared" si="31"/>
        <v>0.22</v>
      </c>
      <c r="V18" s="2">
        <f t="shared" si="32"/>
        <v>0.24</v>
      </c>
      <c r="W18" s="2">
        <f t="shared" si="33"/>
        <v>0.34</v>
      </c>
      <c r="X18" s="2">
        <f t="shared" si="34"/>
        <v>0.2</v>
      </c>
      <c r="Y18" s="2">
        <f t="shared" si="35"/>
        <v>0.22</v>
      </c>
      <c r="Z18" s="2">
        <f t="shared" si="36"/>
        <v>0.32</v>
      </c>
      <c r="AA18" s="2">
        <f t="shared" si="37"/>
        <v>0.2</v>
      </c>
      <c r="AB18" s="2">
        <f t="shared" si="38"/>
        <v>0.2</v>
      </c>
      <c r="AC18" s="2"/>
    </row>
    <row r="19" spans="1:33" x14ac:dyDescent="0.25">
      <c r="A19" s="33">
        <v>2</v>
      </c>
      <c r="B19" s="12" t="s">
        <v>6</v>
      </c>
      <c r="C19" s="12">
        <v>23</v>
      </c>
      <c r="D19" s="8">
        <f>100*(1-(C19/C21))</f>
        <v>4.1666666666666625</v>
      </c>
      <c r="E19" s="12">
        <v>12</v>
      </c>
      <c r="F19" s="8">
        <f>100*(1-(E19/E21))</f>
        <v>14.28571428571429</v>
      </c>
      <c r="G19" s="12">
        <v>11</v>
      </c>
      <c r="H19" s="8">
        <f>100*(1-(G19/G21))</f>
        <v>0</v>
      </c>
      <c r="I19" s="13">
        <v>10</v>
      </c>
      <c r="J19" s="8">
        <f>100*(1-(I19/I21))</f>
        <v>-11.111111111111116</v>
      </c>
      <c r="K19" s="16">
        <v>6</v>
      </c>
      <c r="L19" s="8">
        <f>100*(1-(K19/K21))</f>
        <v>25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2"/>
    </row>
    <row r="20" spans="1:33" x14ac:dyDescent="0.25">
      <c r="A20" s="33"/>
      <c r="B20" s="12" t="s">
        <v>0</v>
      </c>
      <c r="C20" s="12">
        <v>24</v>
      </c>
      <c r="D20" s="8">
        <f>100*(1-(C20/C21))</f>
        <v>0</v>
      </c>
      <c r="E20" s="12">
        <v>14</v>
      </c>
      <c r="F20" s="8">
        <f>100*(1-(E20/E21))</f>
        <v>0</v>
      </c>
      <c r="G20" s="12">
        <v>11</v>
      </c>
      <c r="H20" s="8">
        <f>100*(1-(G20/G21))</f>
        <v>0</v>
      </c>
      <c r="I20" s="13">
        <v>10</v>
      </c>
      <c r="J20" s="8">
        <f>100*(1-(I20/I21))</f>
        <v>-11.111111111111116</v>
      </c>
      <c r="K20" s="16">
        <v>10</v>
      </c>
      <c r="L20" s="8">
        <f>100*(1-(K20/K21))</f>
        <v>-25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  <c r="AC20" s="2"/>
    </row>
    <row r="21" spans="1:33" x14ac:dyDescent="0.25">
      <c r="A21" s="33"/>
      <c r="B21" s="12" t="s">
        <v>1</v>
      </c>
      <c r="C21" s="12">
        <v>24</v>
      </c>
      <c r="D21" s="12"/>
      <c r="E21" s="12">
        <v>14</v>
      </c>
      <c r="F21" s="8"/>
      <c r="G21" s="12">
        <v>11</v>
      </c>
      <c r="H21" s="8"/>
      <c r="I21" s="13">
        <v>9</v>
      </c>
      <c r="J21" s="8"/>
      <c r="K21" s="16">
        <v>8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  <c r="AC21" s="2"/>
    </row>
    <row r="22" spans="1:33" x14ac:dyDescent="0.25">
      <c r="A22" s="41">
        <v>4</v>
      </c>
      <c r="B22" s="12" t="s">
        <v>6</v>
      </c>
      <c r="C22" s="12">
        <v>27</v>
      </c>
      <c r="D22" s="8">
        <f>100*(1-(C22/C24))</f>
        <v>12.903225806451612</v>
      </c>
      <c r="E22" s="12">
        <v>17</v>
      </c>
      <c r="F22" s="8">
        <f>100*(1-(E22/E24))</f>
        <v>15.000000000000002</v>
      </c>
      <c r="G22" s="12">
        <v>12</v>
      </c>
      <c r="H22" s="8">
        <f>100*(1-(G22/G24))</f>
        <v>40</v>
      </c>
      <c r="I22" s="12">
        <v>11</v>
      </c>
      <c r="J22" s="8">
        <f>100*(1-(I22/I24))</f>
        <v>35.294117647058819</v>
      </c>
      <c r="K22" s="16">
        <v>10</v>
      </c>
      <c r="L22" s="8">
        <f>100*(1-(K22/K24))</f>
        <v>37.5</v>
      </c>
      <c r="Q22" s="2">
        <f>AF6</f>
        <v>0.80769230769230771</v>
      </c>
      <c r="R22" s="2">
        <f>AF5</f>
        <v>0.70967741935483875</v>
      </c>
      <c r="S22" s="2">
        <f>AF4</f>
        <v>0.73913043478260865</v>
      </c>
      <c r="T22" s="3">
        <f>AH6</f>
        <v>0.76923076923076927</v>
      </c>
      <c r="U22" s="2">
        <f>AH5</f>
        <v>0.67741935483870963</v>
      </c>
      <c r="V22" s="2">
        <f>AH4</f>
        <v>0.69565217391304346</v>
      </c>
      <c r="W22" s="2">
        <f>AJ6</f>
        <v>0.73076923076923073</v>
      </c>
      <c r="X22" s="2">
        <f>AJ5</f>
        <v>0.67741935483870963</v>
      </c>
      <c r="Y22" s="2">
        <f>AJ4</f>
        <v>0.60869565217391308</v>
      </c>
      <c r="Z22" s="2">
        <f>AL6</f>
        <v>0.57692307692307687</v>
      </c>
      <c r="AA22" s="2">
        <f>AL5</f>
        <v>0.61290322580645162</v>
      </c>
      <c r="AB22" s="2">
        <f>AL4</f>
        <v>0.60869565217391308</v>
      </c>
      <c r="AC22" s="2"/>
    </row>
    <row r="23" spans="1:33" x14ac:dyDescent="0.25">
      <c r="A23" s="42"/>
      <c r="B23" s="12" t="s">
        <v>0</v>
      </c>
      <c r="C23" s="12">
        <v>28</v>
      </c>
      <c r="D23" s="8">
        <f>100*(1-(C23/C24))</f>
        <v>9.6774193548387117</v>
      </c>
      <c r="E23" s="12">
        <v>17</v>
      </c>
      <c r="F23" s="8">
        <f>100*(1-(E23/E24))</f>
        <v>15.000000000000002</v>
      </c>
      <c r="G23" s="12">
        <v>15</v>
      </c>
      <c r="H23" s="8">
        <f>100*(1-(G23/G24))</f>
        <v>25</v>
      </c>
      <c r="I23" s="12">
        <v>12</v>
      </c>
      <c r="J23" s="8">
        <f>100*(1-(I23/I24))</f>
        <v>29.411764705882348</v>
      </c>
      <c r="K23" s="16">
        <v>11</v>
      </c>
      <c r="L23" s="8">
        <f>100*(1-(K23/K24))</f>
        <v>31.25</v>
      </c>
      <c r="Q23" s="2">
        <f>AF9</f>
        <v>0.58333333333333337</v>
      </c>
      <c r="R23" s="2">
        <f>AF8</f>
        <v>0.58333333333333337</v>
      </c>
      <c r="S23" s="2">
        <f>AF7</f>
        <v>0.52173913043478259</v>
      </c>
      <c r="T23" s="3">
        <f>AH9</f>
        <v>0.45833333333333331</v>
      </c>
      <c r="U23" s="2">
        <f>AH8</f>
        <v>0.45833333333333331</v>
      </c>
      <c r="V23" s="2">
        <f>AH7</f>
        <v>0.47826086956521741</v>
      </c>
      <c r="W23" s="2">
        <f>AJ9</f>
        <v>0.375</v>
      </c>
      <c r="X23" s="2">
        <f>AJ8</f>
        <v>0.41666666666666669</v>
      </c>
      <c r="Y23" s="2">
        <f>AJ7</f>
        <v>0.43478260869565216</v>
      </c>
      <c r="Z23" s="2">
        <f>AL9</f>
        <v>0.33333333333333331</v>
      </c>
      <c r="AA23" s="2">
        <f>AL8</f>
        <v>0.41666666666666669</v>
      </c>
      <c r="AB23" s="2">
        <f>AL7</f>
        <v>0.2608695652173913</v>
      </c>
      <c r="AC23" s="2"/>
    </row>
    <row r="24" spans="1:33" x14ac:dyDescent="0.25">
      <c r="A24" s="43"/>
      <c r="B24" s="12" t="s">
        <v>1</v>
      </c>
      <c r="C24" s="12">
        <v>31</v>
      </c>
      <c r="D24" s="12"/>
      <c r="E24" s="12">
        <v>20</v>
      </c>
      <c r="F24" s="8"/>
      <c r="G24" s="12">
        <v>20</v>
      </c>
      <c r="H24" s="8"/>
      <c r="I24" s="12">
        <v>17</v>
      </c>
      <c r="J24" s="8"/>
      <c r="K24" s="16">
        <v>16</v>
      </c>
      <c r="L24" s="8"/>
      <c r="Q24" s="2">
        <f>AF12</f>
        <v>0.64516129032258063</v>
      </c>
      <c r="R24" s="2">
        <f>AF11</f>
        <v>0.6071428571428571</v>
      </c>
      <c r="S24" s="2">
        <f>AF10</f>
        <v>0.62962962962962965</v>
      </c>
      <c r="T24" s="3">
        <f>AH12</f>
        <v>0.64516129032258063</v>
      </c>
      <c r="U24" s="2">
        <f>AH11</f>
        <v>0.5357142857142857</v>
      </c>
      <c r="V24" s="2">
        <f>AH10</f>
        <v>0.44444444444444442</v>
      </c>
      <c r="W24" s="2">
        <f>AJ12</f>
        <v>0.54838709677419351</v>
      </c>
      <c r="X24" s="2">
        <f>AJ11</f>
        <v>0.42857142857142855</v>
      </c>
      <c r="Y24" s="2">
        <f>AJ10</f>
        <v>0.40740740740740738</v>
      </c>
      <c r="Z24" s="2">
        <f>AL12</f>
        <v>0.5161290322580645</v>
      </c>
      <c r="AA24" s="2">
        <f>AL11</f>
        <v>0.39285714285714285</v>
      </c>
      <c r="AB24" s="2">
        <f>AL10</f>
        <v>0.37037037037037035</v>
      </c>
      <c r="AC24" s="2"/>
    </row>
    <row r="25" spans="1:33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33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33" x14ac:dyDescent="0.25">
      <c r="A27" s="12" t="s">
        <v>7</v>
      </c>
      <c r="B27" s="41" t="s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33" x14ac:dyDescent="0.25">
      <c r="A28" s="12" t="s">
        <v>8</v>
      </c>
      <c r="B28" s="42"/>
      <c r="C28" s="8">
        <v>0</v>
      </c>
      <c r="D28" s="8">
        <v>0</v>
      </c>
      <c r="E28" s="8">
        <v>0</v>
      </c>
      <c r="F28" s="8">
        <v>0</v>
      </c>
      <c r="G28" s="8">
        <v>0</v>
      </c>
      <c r="Q28" s="2">
        <f>AT6</f>
        <v>0.19230769230769229</v>
      </c>
      <c r="R28" s="2">
        <f>AT5</f>
        <v>0.29032258064516125</v>
      </c>
      <c r="S28" s="2">
        <f>AT4</f>
        <v>0.26086956521739135</v>
      </c>
      <c r="T28" s="3">
        <f>AV6</f>
        <v>4.7619047619047672E-2</v>
      </c>
      <c r="U28" s="2">
        <f>AV5</f>
        <v>4.5454545454545414E-2</v>
      </c>
      <c r="V28" s="3">
        <f>AV4</f>
        <v>5.8823529411764719E-2</v>
      </c>
      <c r="W28" s="2">
        <f>AX6</f>
        <v>5.0000000000000044E-2</v>
      </c>
      <c r="X28" s="3">
        <f>AX5</f>
        <v>0</v>
      </c>
      <c r="Y28" s="3">
        <f>AX4</f>
        <v>0.125</v>
      </c>
      <c r="Z28" s="2">
        <f>AZ6</f>
        <v>0.21052631578947367</v>
      </c>
      <c r="AA28" s="2">
        <f>AZ5</f>
        <v>9.5238095238095233E-2</v>
      </c>
      <c r="AB28" s="3">
        <f>AZ4</f>
        <v>0</v>
      </c>
    </row>
    <row r="29" spans="1:33" x14ac:dyDescent="0.25">
      <c r="A29" s="12" t="s">
        <v>24</v>
      </c>
      <c r="B29" s="42"/>
      <c r="C29" s="8">
        <f>D23</f>
        <v>9.6774193548387117</v>
      </c>
      <c r="D29" s="8">
        <f>F23</f>
        <v>15.000000000000002</v>
      </c>
      <c r="E29" s="8">
        <f>H23</f>
        <v>25</v>
      </c>
      <c r="F29" s="8">
        <f>J23</f>
        <v>29.411764705882348</v>
      </c>
      <c r="G29" s="8">
        <f>L23</f>
        <v>31.25</v>
      </c>
      <c r="Q29" s="2">
        <f>AT9</f>
        <v>0.41666666666666663</v>
      </c>
      <c r="R29" s="2">
        <f>AT8</f>
        <v>0.41666666666666663</v>
      </c>
      <c r="S29" s="2">
        <f>AT7</f>
        <v>0.47826086956521741</v>
      </c>
      <c r="T29" s="3">
        <f>AV9</f>
        <v>0.2142857142857143</v>
      </c>
      <c r="U29" s="2">
        <f>AV8</f>
        <v>0.2142857142857143</v>
      </c>
      <c r="V29" s="3">
        <f>AV7</f>
        <v>8.333333333333337E-2</v>
      </c>
      <c r="W29" s="2">
        <f>AX9</f>
        <v>0.18181818181818177</v>
      </c>
      <c r="X29" s="3">
        <f>AX8</f>
        <v>9.0909090909090939E-2</v>
      </c>
      <c r="Y29" s="3">
        <f>AX7</f>
        <v>9.0909090909090939E-2</v>
      </c>
      <c r="Z29" s="2">
        <f>AZ9</f>
        <v>0.11111111111111116</v>
      </c>
      <c r="AA29" s="2">
        <f>AZ8</f>
        <v>0</v>
      </c>
      <c r="AB29" s="3">
        <f>AZ7</f>
        <v>0.4</v>
      </c>
    </row>
    <row r="30" spans="1:33" x14ac:dyDescent="0.25">
      <c r="A30" s="12"/>
      <c r="B30" s="15" t="s">
        <v>16</v>
      </c>
      <c r="C30" s="29">
        <f>AVERAGE(C27:C29)</f>
        <v>3.2258064516129039</v>
      </c>
      <c r="D30" s="29">
        <f>AVERAGE(D27:D29)</f>
        <v>5.0000000000000009</v>
      </c>
      <c r="E30" s="29">
        <f>AVERAGE(E27:E29)</f>
        <v>8.3333333333333339</v>
      </c>
      <c r="F30" s="29">
        <f>AVERAGE(F27:F29)</f>
        <v>9.8039215686274499</v>
      </c>
      <c r="G30" s="29">
        <f>AVERAGE(G27:G29)</f>
        <v>10.416666666666666</v>
      </c>
      <c r="Q30" s="2">
        <f>AT12</f>
        <v>0.35483870967741937</v>
      </c>
      <c r="R30" s="2">
        <f>AT11</f>
        <v>0.3928571428571429</v>
      </c>
      <c r="S30" s="2">
        <f>AT10</f>
        <v>0.37037037037037035</v>
      </c>
      <c r="T30" s="3">
        <f>AV12</f>
        <v>0</v>
      </c>
      <c r="U30" s="2">
        <f>AV11</f>
        <v>0.11764705882352944</v>
      </c>
      <c r="V30" s="3">
        <f>AV10</f>
        <v>0.29411764705882348</v>
      </c>
      <c r="W30" s="3">
        <f>AX12</f>
        <v>0.15000000000000002</v>
      </c>
      <c r="X30" s="3">
        <f>AX11</f>
        <v>0.19999999999999996</v>
      </c>
      <c r="Y30" s="3">
        <f>AX10</f>
        <v>8.333333333333337E-2</v>
      </c>
      <c r="Z30" s="3">
        <f>AZ12</f>
        <v>5.8823529411764719E-2</v>
      </c>
      <c r="AA30" s="3">
        <f>AZ11</f>
        <v>8.333333333333337E-2</v>
      </c>
      <c r="AB30" s="3">
        <f>AZ10</f>
        <v>9.0909090909090939E-2</v>
      </c>
      <c r="AD30" s="3"/>
      <c r="AE30" s="3"/>
      <c r="AF30" s="3"/>
      <c r="AG30" s="3"/>
    </row>
    <row r="31" spans="1:33" x14ac:dyDescent="0.25">
      <c r="A31" s="12" t="s">
        <v>7</v>
      </c>
      <c r="B31" s="41" t="s">
        <v>6</v>
      </c>
      <c r="C31" s="8">
        <f>D16</f>
        <v>11.538461538461542</v>
      </c>
      <c r="D31" s="8">
        <f>F16</f>
        <v>19.047619047619047</v>
      </c>
      <c r="E31" s="8">
        <f>H16</f>
        <v>19.999999999999996</v>
      </c>
      <c r="F31" s="8">
        <f>J16</f>
        <v>26.315789473684216</v>
      </c>
      <c r="G31" s="8">
        <f>L16</f>
        <v>6.6666666666666652</v>
      </c>
    </row>
    <row r="32" spans="1:33" x14ac:dyDescent="0.25">
      <c r="A32" s="12" t="s">
        <v>8</v>
      </c>
      <c r="B32" s="42"/>
      <c r="C32" s="8">
        <v>4.17</v>
      </c>
      <c r="D32" s="8">
        <v>14.28571428571429</v>
      </c>
      <c r="E32" s="8">
        <v>0</v>
      </c>
      <c r="F32" s="8">
        <v>0</v>
      </c>
      <c r="G32" s="8">
        <v>25</v>
      </c>
    </row>
    <row r="33" spans="1:29" x14ac:dyDescent="0.25">
      <c r="A33" s="12" t="s">
        <v>24</v>
      </c>
      <c r="B33" s="42"/>
      <c r="C33" s="8">
        <f>D22</f>
        <v>12.903225806451612</v>
      </c>
      <c r="D33" s="8">
        <f>F22</f>
        <v>15.000000000000002</v>
      </c>
      <c r="E33" s="8">
        <f>H22</f>
        <v>40</v>
      </c>
      <c r="F33" s="8">
        <f>J22</f>
        <v>35.294117647058819</v>
      </c>
      <c r="G33" s="8">
        <f>L22</f>
        <v>37.5</v>
      </c>
    </row>
    <row r="34" spans="1:29" x14ac:dyDescent="0.25">
      <c r="A34" s="12"/>
      <c r="B34" s="15" t="s">
        <v>16</v>
      </c>
      <c r="C34" s="29">
        <f>AVERAGE(C31:C33)</f>
        <v>9.5372291149710513</v>
      </c>
      <c r="D34" s="29">
        <f>AVERAGE(D31:D33)</f>
        <v>16.111111111111111</v>
      </c>
      <c r="E34" s="29">
        <f>AVERAGE(E31:E33)</f>
        <v>20</v>
      </c>
      <c r="F34" s="29">
        <f>AVERAGE(F31:F33)</f>
        <v>20.536635706914343</v>
      </c>
      <c r="G34" s="29">
        <f>AVERAGE(G31:G33)</f>
        <v>23.055555555555554</v>
      </c>
    </row>
    <row r="36" spans="1:29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</row>
    <row r="37" spans="1:29" x14ac:dyDescent="0.25">
      <c r="A37" s="29" t="s">
        <v>48</v>
      </c>
      <c r="B37" s="29">
        <f>C30</f>
        <v>3.2258064516129039</v>
      </c>
      <c r="C37" s="29">
        <f>D30</f>
        <v>5.0000000000000009</v>
      </c>
      <c r="D37" s="29">
        <f>E30</f>
        <v>8.3333333333333339</v>
      </c>
      <c r="E37" s="29">
        <f>F30</f>
        <v>9.8039215686274499</v>
      </c>
      <c r="F37" s="29">
        <f>G30</f>
        <v>10.416666666666666</v>
      </c>
      <c r="G37" s="8">
        <f>STDEV(C27:C29)</f>
        <v>5.5872606695770246</v>
      </c>
      <c r="H37" s="8">
        <f>STDEV(D27:D29)</f>
        <v>8.6602540378443873</v>
      </c>
      <c r="I37" s="8">
        <f>STDEV(E27:E29)</f>
        <v>14.433756729740644</v>
      </c>
      <c r="J37" s="8">
        <f>STDEV(F27:F29)</f>
        <v>16.980890270283105</v>
      </c>
      <c r="K37" s="8">
        <f>STDEV(G27:G29)</f>
        <v>18.042195912175806</v>
      </c>
      <c r="L37" s="8">
        <f>G37/3</f>
        <v>1.8624202231923415</v>
      </c>
      <c r="M37" s="8">
        <f t="shared" ref="M37:O38" si="39">H37/3</f>
        <v>2.8867513459481291</v>
      </c>
      <c r="N37" s="8">
        <f t="shared" si="39"/>
        <v>4.8112522432468809</v>
      </c>
      <c r="O37" s="8">
        <f t="shared" si="39"/>
        <v>5.6602967567610349</v>
      </c>
      <c r="P37" s="8">
        <f>K37/3</f>
        <v>6.0140653040586018</v>
      </c>
    </row>
    <row r="38" spans="1:29" x14ac:dyDescent="0.25">
      <c r="A38" s="29" t="s">
        <v>25</v>
      </c>
      <c r="B38" s="29">
        <f>C34</f>
        <v>9.5372291149710513</v>
      </c>
      <c r="C38" s="29">
        <f>D34</f>
        <v>16.111111111111111</v>
      </c>
      <c r="D38" s="29">
        <f>E34</f>
        <v>20</v>
      </c>
      <c r="E38" s="29">
        <f>F34</f>
        <v>20.536635706914343</v>
      </c>
      <c r="F38" s="29">
        <f>G34</f>
        <v>23.055555555555554</v>
      </c>
      <c r="G38" s="8">
        <f>STDEV(C31:C33)</f>
        <v>4.6979789969986365</v>
      </c>
      <c r="H38" s="8">
        <f>STDEV(D31:D33)</f>
        <v>2.5680459821211947</v>
      </c>
      <c r="I38" s="8">
        <f>STDEV(E31:E33)</f>
        <v>20</v>
      </c>
      <c r="J38" s="8">
        <f>STDEV(F31:F33)</f>
        <v>18.343054511615151</v>
      </c>
      <c r="K38" s="8">
        <f>STDEV(G31:G33)</f>
        <v>15.508360946897627</v>
      </c>
      <c r="L38" s="8">
        <f>G38/3</f>
        <v>1.5659929989995456</v>
      </c>
      <c r="M38" s="8">
        <f t="shared" si="39"/>
        <v>0.85601532737373154</v>
      </c>
      <c r="N38" s="8">
        <f t="shared" si="39"/>
        <v>6.666666666666667</v>
      </c>
      <c r="O38" s="8">
        <f t="shared" si="39"/>
        <v>6.1143515038717169</v>
      </c>
      <c r="P38" s="8">
        <f>K38/3</f>
        <v>5.1694536489658756</v>
      </c>
    </row>
    <row r="40" spans="1:29" x14ac:dyDescent="0.25">
      <c r="G40" s="2">
        <f>G37/(3^(0.5))</f>
        <v>3.2258064516129039</v>
      </c>
      <c r="H40" s="2">
        <f t="shared" ref="H40:K41" si="40">H37/(3^(0.5))</f>
        <v>5.0000000000000009</v>
      </c>
      <c r="I40" s="2">
        <f t="shared" si="40"/>
        <v>8.3333333333333339</v>
      </c>
      <c r="J40" s="2">
        <f t="shared" si="40"/>
        <v>9.8039215686274481</v>
      </c>
      <c r="K40" s="2">
        <f t="shared" si="40"/>
        <v>10.416666666666668</v>
      </c>
    </row>
    <row r="41" spans="1:29" x14ac:dyDescent="0.25">
      <c r="G41" s="2">
        <f>G38/(3^(0.5))</f>
        <v>2.7123794385643709</v>
      </c>
      <c r="H41" s="2">
        <f t="shared" si="40"/>
        <v>1.4826620390690088</v>
      </c>
      <c r="I41" s="2">
        <f t="shared" si="40"/>
        <v>11.547005383792516</v>
      </c>
      <c r="J41" s="2">
        <f t="shared" si="40"/>
        <v>10.590367460040987</v>
      </c>
      <c r="K41" s="2">
        <f t="shared" si="40"/>
        <v>8.9537563673812244</v>
      </c>
    </row>
    <row r="45" spans="1:29" x14ac:dyDescent="0.25">
      <c r="C45" s="2">
        <v>0</v>
      </c>
      <c r="D45" s="2">
        <v>11.538461538461542</v>
      </c>
      <c r="E45" s="2">
        <v>0</v>
      </c>
      <c r="F45" s="2">
        <v>19.047619047619047</v>
      </c>
      <c r="G45" s="2">
        <v>0</v>
      </c>
      <c r="H45" s="2">
        <v>19.999999999999996</v>
      </c>
      <c r="I45" s="2">
        <v>0</v>
      </c>
      <c r="J45" s="2">
        <v>26.315789473684216</v>
      </c>
      <c r="K45" s="2">
        <v>0</v>
      </c>
      <c r="L45" s="2">
        <v>6.6666666666666652</v>
      </c>
      <c r="S45" s="3"/>
      <c r="T45" s="2"/>
      <c r="U45" s="3"/>
      <c r="V45" s="2"/>
      <c r="W45" s="3"/>
      <c r="Y45" s="2"/>
      <c r="AA45" s="3"/>
      <c r="AC45" s="2"/>
    </row>
    <row r="46" spans="1:29" x14ac:dyDescent="0.25">
      <c r="C46" s="2">
        <v>0</v>
      </c>
      <c r="D46" s="2">
        <v>4.17</v>
      </c>
      <c r="E46" s="2">
        <v>0</v>
      </c>
      <c r="F46" s="2">
        <v>14.28571428571429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25</v>
      </c>
      <c r="S46" s="3"/>
      <c r="T46" s="2"/>
      <c r="U46" s="3"/>
      <c r="V46" s="2"/>
      <c r="W46" s="3"/>
      <c r="Y46" s="2"/>
      <c r="AA46" s="3"/>
      <c r="AC46" s="2"/>
    </row>
    <row r="47" spans="1:29" x14ac:dyDescent="0.25">
      <c r="C47" s="2">
        <v>9.6774193548387117</v>
      </c>
      <c r="D47" s="2">
        <v>12.903225806451612</v>
      </c>
      <c r="E47" s="2">
        <v>15.000000000000002</v>
      </c>
      <c r="F47" s="2">
        <v>15.000000000000002</v>
      </c>
      <c r="G47" s="2">
        <v>25</v>
      </c>
      <c r="H47" s="2">
        <v>40</v>
      </c>
      <c r="I47" s="2">
        <v>29.411764705882348</v>
      </c>
      <c r="J47" s="2">
        <v>35.294117647058819</v>
      </c>
      <c r="K47" s="2">
        <v>31.25</v>
      </c>
      <c r="L47" s="2">
        <v>37.5</v>
      </c>
      <c r="S47" s="3"/>
      <c r="T47" s="2"/>
      <c r="U47" s="3"/>
      <c r="V47" s="2"/>
      <c r="W47" s="3"/>
      <c r="Y47" s="2"/>
      <c r="AA47" s="3"/>
      <c r="AC47" s="2"/>
    </row>
  </sheetData>
  <mergeCells count="53">
    <mergeCell ref="P25:AB25"/>
    <mergeCell ref="N1:Z1"/>
    <mergeCell ref="AA1:AM1"/>
    <mergeCell ref="AN1:AZ1"/>
    <mergeCell ref="N13:AB13"/>
    <mergeCell ref="N19:AB19"/>
    <mergeCell ref="AS2:AT2"/>
    <mergeCell ref="AU2:AV2"/>
    <mergeCell ref="AW2:AX2"/>
    <mergeCell ref="AY2:AZ2"/>
    <mergeCell ref="AN3:AP3"/>
    <mergeCell ref="AQ2:AR2"/>
    <mergeCell ref="AN4:AN6"/>
    <mergeCell ref="AN7:AN9"/>
    <mergeCell ref="AN10:AN12"/>
    <mergeCell ref="AA3:AC3"/>
    <mergeCell ref="AA4:AA6"/>
    <mergeCell ref="AA7:AA9"/>
    <mergeCell ref="AA10:AA12"/>
    <mergeCell ref="AD2:AE2"/>
    <mergeCell ref="AF2:AG2"/>
    <mergeCell ref="AH2:AI2"/>
    <mergeCell ref="AJ2:AK2"/>
    <mergeCell ref="AL2:AM2"/>
    <mergeCell ref="Y2:Z2"/>
    <mergeCell ref="N3:P3"/>
    <mergeCell ref="N4:N6"/>
    <mergeCell ref="N7:N9"/>
    <mergeCell ref="N10:N12"/>
    <mergeCell ref="Q2:R2"/>
    <mergeCell ref="S2:T2"/>
    <mergeCell ref="U2:V2"/>
    <mergeCell ref="W2:X2"/>
    <mergeCell ref="B27:B29"/>
    <mergeCell ref="B31:B33"/>
    <mergeCell ref="A16:A18"/>
    <mergeCell ref="A19:A21"/>
    <mergeCell ref="A22:A24"/>
    <mergeCell ref="C14:D14"/>
    <mergeCell ref="E14:F14"/>
    <mergeCell ref="G14:H14"/>
    <mergeCell ref="I14:J14"/>
    <mergeCell ref="K14:L14"/>
    <mergeCell ref="A1:M1"/>
    <mergeCell ref="A10:A12"/>
    <mergeCell ref="A7:A9"/>
    <mergeCell ref="D2:E2"/>
    <mergeCell ref="A3:C3"/>
    <mergeCell ref="L2:M2"/>
    <mergeCell ref="A4:A6"/>
    <mergeCell ref="F2:G2"/>
    <mergeCell ref="H2:I2"/>
    <mergeCell ref="J2:K2"/>
  </mergeCells>
  <pageMargins left="0.7" right="0.7" top="0.75" bottom="0.75" header="0.3" footer="0.3"/>
  <pageSetup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D9AD9-AF4D-524D-A80D-D34712AE13F7}">
  <dimension ref="A1:T26"/>
  <sheetViews>
    <sheetView zoomScale="87" workbookViewId="0">
      <selection activeCell="O24" sqref="O24"/>
    </sheetView>
  </sheetViews>
  <sheetFormatPr defaultColWidth="10.875" defaultRowHeight="15.75" x14ac:dyDescent="0.25"/>
  <cols>
    <col min="1" max="16384" width="10.875" style="2"/>
  </cols>
  <sheetData>
    <row r="1" spans="1:20" x14ac:dyDescent="0.25">
      <c r="B1" s="44" t="s">
        <v>27</v>
      </c>
      <c r="C1" s="44"/>
      <c r="D1" s="44"/>
      <c r="E1" s="44"/>
      <c r="F1" s="44"/>
      <c r="I1" s="44" t="s">
        <v>28</v>
      </c>
      <c r="J1" s="44"/>
      <c r="K1" s="44"/>
      <c r="L1" s="44"/>
      <c r="M1" s="44"/>
      <c r="P1" s="44" t="s">
        <v>29</v>
      </c>
      <c r="Q1" s="44"/>
      <c r="R1" s="44"/>
      <c r="S1" s="44"/>
      <c r="T1" s="44"/>
    </row>
    <row r="2" spans="1:20" x14ac:dyDescent="0.25">
      <c r="B2" s="24" t="s">
        <v>42</v>
      </c>
      <c r="C2" s="24" t="s">
        <v>43</v>
      </c>
      <c r="D2" s="24" t="s">
        <v>44</v>
      </c>
      <c r="E2" s="24" t="s">
        <v>45</v>
      </c>
      <c r="F2" s="24" t="s">
        <v>46</v>
      </c>
      <c r="I2" s="24" t="s">
        <v>42</v>
      </c>
      <c r="J2" s="24" t="s">
        <v>43</v>
      </c>
      <c r="K2" s="24" t="s">
        <v>44</v>
      </c>
      <c r="L2" s="24" t="s">
        <v>45</v>
      </c>
      <c r="M2" s="24" t="s">
        <v>46</v>
      </c>
      <c r="P2" s="24" t="s">
        <v>42</v>
      </c>
      <c r="Q2" s="24" t="s">
        <v>43</v>
      </c>
      <c r="R2" s="24" t="s">
        <v>44</v>
      </c>
      <c r="S2" s="24" t="s">
        <v>45</v>
      </c>
      <c r="T2" s="24" t="s">
        <v>46</v>
      </c>
    </row>
    <row r="3" spans="1:20" x14ac:dyDescent="0.25">
      <c r="B3" s="3">
        <v>0</v>
      </c>
      <c r="C3" s="3">
        <v>0</v>
      </c>
      <c r="D3" s="3">
        <v>0</v>
      </c>
      <c r="E3" s="3">
        <v>0</v>
      </c>
      <c r="F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  <c r="P3" s="3">
        <v>3.0303030303030276</v>
      </c>
      <c r="Q3" s="3">
        <v>7.4074074074074066</v>
      </c>
      <c r="R3" s="3">
        <v>4.0000000000000036</v>
      </c>
      <c r="S3" s="3">
        <v>5.0000000000000044</v>
      </c>
      <c r="T3" s="3">
        <v>0</v>
      </c>
    </row>
    <row r="4" spans="1:20" x14ac:dyDescent="0.25">
      <c r="B4" s="3">
        <v>0</v>
      </c>
      <c r="C4" s="3">
        <v>0</v>
      </c>
      <c r="D4" s="3">
        <v>0</v>
      </c>
      <c r="E4" s="3">
        <v>0</v>
      </c>
      <c r="F4" s="3">
        <v>0</v>
      </c>
      <c r="I4" s="3">
        <v>18.918918918918916</v>
      </c>
      <c r="J4" s="3">
        <v>24</v>
      </c>
      <c r="K4" s="3">
        <v>14.28571428571429</v>
      </c>
      <c r="L4" s="3">
        <v>19.047619047619047</v>
      </c>
      <c r="M4" s="3">
        <v>19.047619047619047</v>
      </c>
      <c r="P4" s="3">
        <v>2.7027027027026973</v>
      </c>
      <c r="Q4" s="3">
        <v>9.9999999999999982</v>
      </c>
      <c r="R4" s="3">
        <v>18.518518518518523</v>
      </c>
      <c r="S4" s="3">
        <v>15.000000000000002</v>
      </c>
      <c r="T4" s="3">
        <v>15.000000000000002</v>
      </c>
    </row>
    <row r="5" spans="1:20" x14ac:dyDescent="0.25">
      <c r="B5" s="3">
        <v>9.6774193548387117</v>
      </c>
      <c r="C5" s="3">
        <v>15.000000000000002</v>
      </c>
      <c r="D5" s="3">
        <v>25</v>
      </c>
      <c r="E5" s="3">
        <v>29.411764705882348</v>
      </c>
      <c r="F5" s="3">
        <v>31.25</v>
      </c>
      <c r="I5" s="3">
        <v>5.0000000000000044</v>
      </c>
      <c r="J5" s="3">
        <v>9.375</v>
      </c>
      <c r="K5" s="3">
        <v>10.344827586206895</v>
      </c>
      <c r="L5" s="3">
        <v>7.9999999999999964</v>
      </c>
      <c r="M5" s="3">
        <v>8.3333333333333375</v>
      </c>
      <c r="P5" s="3">
        <v>10.810810810810811</v>
      </c>
      <c r="Q5" s="3">
        <v>16.666666666666664</v>
      </c>
      <c r="R5" s="3">
        <v>15.384615384615385</v>
      </c>
      <c r="S5" s="3">
        <v>18.181818181818176</v>
      </c>
      <c r="T5" s="3">
        <v>27.27272727272727</v>
      </c>
    </row>
    <row r="6" spans="1:20" x14ac:dyDescent="0.25">
      <c r="B6" s="3">
        <v>9.375</v>
      </c>
      <c r="C6" s="3">
        <v>0</v>
      </c>
      <c r="D6" s="3">
        <v>0</v>
      </c>
      <c r="E6" s="3">
        <v>0</v>
      </c>
      <c r="F6" s="3">
        <v>0</v>
      </c>
      <c r="I6" s="3">
        <v>0</v>
      </c>
      <c r="J6" s="3">
        <v>0</v>
      </c>
      <c r="K6" s="3">
        <v>7.6923076923076872</v>
      </c>
      <c r="L6" s="3">
        <v>4.1666666666666625</v>
      </c>
      <c r="M6" s="3">
        <v>12.5</v>
      </c>
      <c r="O6" s="23" t="s">
        <v>26</v>
      </c>
      <c r="P6" s="24">
        <f>AVERAGE(P3:P5)</f>
        <v>5.5146055146055124</v>
      </c>
      <c r="Q6" s="24">
        <f t="shared" ref="Q6:T6" si="0">AVERAGE(Q3:Q5)</f>
        <v>11.358024691358024</v>
      </c>
      <c r="R6" s="24">
        <f t="shared" si="0"/>
        <v>12.634377967711304</v>
      </c>
      <c r="S6" s="24">
        <f t="shared" si="0"/>
        <v>12.727272727272728</v>
      </c>
      <c r="T6" s="24">
        <f t="shared" si="0"/>
        <v>14.090909090909092</v>
      </c>
    </row>
    <row r="7" spans="1:20" x14ac:dyDescent="0.25">
      <c r="B7" s="3">
        <v>26.666666666666671</v>
      </c>
      <c r="C7" s="3">
        <v>32.142857142857139</v>
      </c>
      <c r="D7" s="3">
        <v>26.923076923076927</v>
      </c>
      <c r="E7" s="3">
        <v>31.818181818181824</v>
      </c>
      <c r="F7" s="3">
        <v>26.666666666666671</v>
      </c>
      <c r="I7" s="3">
        <v>8.1081081081081035</v>
      </c>
      <c r="J7" s="3">
        <v>0</v>
      </c>
      <c r="K7" s="3">
        <v>3.8461538461538436</v>
      </c>
      <c r="L7" s="3">
        <v>9.5238095238095237</v>
      </c>
      <c r="M7" s="3">
        <v>19.047619047619047</v>
      </c>
      <c r="O7" s="2" t="s">
        <v>30</v>
      </c>
      <c r="P7" s="3">
        <f>STDEV(P3:P5)</f>
        <v>4.5895722456810448</v>
      </c>
      <c r="Q7" s="3">
        <f t="shared" ref="Q7:T7" si="1">STDEV(Q3:Q5)</f>
        <v>4.7766770671982952</v>
      </c>
      <c r="R7" s="3">
        <f t="shared" si="1"/>
        <v>7.640006503933467</v>
      </c>
      <c r="S7" s="3">
        <f t="shared" si="1"/>
        <v>6.8785208865552443</v>
      </c>
      <c r="T7" s="3">
        <f t="shared" si="1"/>
        <v>13.659072001197014</v>
      </c>
    </row>
    <row r="8" spans="1:20" x14ac:dyDescent="0.25">
      <c r="B8" s="3">
        <v>0</v>
      </c>
      <c r="C8" s="3">
        <v>4.5454545454545414</v>
      </c>
      <c r="D8" s="3">
        <v>14.28571428571429</v>
      </c>
      <c r="E8" s="3">
        <v>9.9999999999999982</v>
      </c>
      <c r="F8" s="3">
        <v>19.999999999999996</v>
      </c>
      <c r="I8" s="3">
        <v>0</v>
      </c>
      <c r="J8" s="3">
        <v>15.625</v>
      </c>
      <c r="K8" s="3">
        <v>10.344827586206895</v>
      </c>
      <c r="L8" s="3">
        <v>10.71428571428571</v>
      </c>
      <c r="M8" s="3">
        <v>10.71428571428571</v>
      </c>
      <c r="O8" s="2" t="s">
        <v>31</v>
      </c>
      <c r="P8" s="3">
        <f>P7/3</f>
        <v>1.529857415227015</v>
      </c>
      <c r="Q8" s="3">
        <f t="shared" ref="Q8:T8" si="2">Q7/3</f>
        <v>1.5922256890660984</v>
      </c>
      <c r="R8" s="3">
        <f t="shared" si="2"/>
        <v>2.546668834644489</v>
      </c>
      <c r="S8" s="3">
        <f t="shared" si="2"/>
        <v>2.2928402955184146</v>
      </c>
      <c r="T8" s="3">
        <f t="shared" si="2"/>
        <v>4.553024000399005</v>
      </c>
    </row>
    <row r="9" spans="1:20" x14ac:dyDescent="0.25">
      <c r="B9" s="3">
        <v>2.777777777777779</v>
      </c>
      <c r="C9" s="3">
        <v>0</v>
      </c>
      <c r="D9" s="3">
        <v>0</v>
      </c>
      <c r="E9" s="3">
        <v>0</v>
      </c>
      <c r="F9" s="3">
        <v>4.5454545454545414</v>
      </c>
      <c r="I9" s="3">
        <v>0</v>
      </c>
      <c r="J9" s="3">
        <v>0</v>
      </c>
      <c r="K9" s="3">
        <v>0</v>
      </c>
      <c r="L9" s="3">
        <v>0</v>
      </c>
      <c r="M9" s="3">
        <v>0</v>
      </c>
    </row>
    <row r="10" spans="1:20" x14ac:dyDescent="0.25">
      <c r="B10" s="3">
        <v>0</v>
      </c>
      <c r="C10" s="3">
        <v>0</v>
      </c>
      <c r="D10" s="3">
        <v>0</v>
      </c>
      <c r="E10" s="3">
        <v>0</v>
      </c>
      <c r="F10" s="3">
        <v>0</v>
      </c>
      <c r="I10" s="3">
        <v>10.810810810810811</v>
      </c>
      <c r="J10" s="3">
        <v>16.000000000000004</v>
      </c>
      <c r="K10" s="3">
        <v>19.047619047619047</v>
      </c>
      <c r="L10" s="3">
        <v>19.047619047619047</v>
      </c>
      <c r="M10" s="3">
        <v>19.047619047619047</v>
      </c>
    </row>
    <row r="11" spans="1:20" x14ac:dyDescent="0.25">
      <c r="B11" s="3">
        <v>2.777777777777779</v>
      </c>
      <c r="C11" s="3">
        <v>7.9999999999999964</v>
      </c>
      <c r="D11" s="3">
        <v>8.6956521739130483</v>
      </c>
      <c r="E11" s="3">
        <v>8.6956521739130483</v>
      </c>
      <c r="F11" s="3">
        <v>15.000000000000002</v>
      </c>
      <c r="I11" s="3">
        <v>0</v>
      </c>
      <c r="J11" s="3">
        <v>9.375</v>
      </c>
      <c r="K11" s="3">
        <v>10.344827586206895</v>
      </c>
      <c r="L11" s="3">
        <v>17.857142857142861</v>
      </c>
      <c r="M11" s="3">
        <v>19.999999999999996</v>
      </c>
    </row>
    <row r="12" spans="1:20" x14ac:dyDescent="0.25">
      <c r="A12" s="23" t="s">
        <v>26</v>
      </c>
      <c r="B12" s="24">
        <f>AVERAGE(B3:B11)</f>
        <v>5.6971823974512157</v>
      </c>
      <c r="C12" s="24">
        <f t="shared" ref="C12:F12" si="3">AVERAGE(C3:C11)</f>
        <v>6.63203463203463</v>
      </c>
      <c r="D12" s="24">
        <f t="shared" si="3"/>
        <v>8.3227159314115848</v>
      </c>
      <c r="E12" s="24">
        <f t="shared" si="3"/>
        <v>8.8806220775530242</v>
      </c>
      <c r="F12" s="24">
        <f t="shared" si="3"/>
        <v>10.82912457912458</v>
      </c>
      <c r="H12" s="23" t="s">
        <v>26</v>
      </c>
      <c r="I12" s="24">
        <f>AVERAGE(I3:I11)</f>
        <v>4.7597597597597598</v>
      </c>
      <c r="J12" s="24">
        <f t="shared" ref="J12:M12" si="4">AVERAGE(J3:J11)</f>
        <v>8.2638888888888893</v>
      </c>
      <c r="K12" s="24">
        <f t="shared" si="4"/>
        <v>8.4340308478239514</v>
      </c>
      <c r="L12" s="24">
        <f>AVERAGE(L3:L11)</f>
        <v>9.8174603174603163</v>
      </c>
      <c r="M12" s="24">
        <f t="shared" si="4"/>
        <v>12.076719576719576</v>
      </c>
    </row>
    <row r="13" spans="1:20" x14ac:dyDescent="0.25">
      <c r="A13" s="2" t="s">
        <v>30</v>
      </c>
      <c r="B13" s="3">
        <f>STDEV(B3:B11)</f>
        <v>8.7747171949976437</v>
      </c>
      <c r="C13" s="3">
        <f t="shared" ref="C13:F13" si="5">STDEV(C3:C11)</f>
        <v>10.879852205374592</v>
      </c>
      <c r="D13" s="3">
        <f t="shared" si="5"/>
        <v>11.214609144514956</v>
      </c>
      <c r="E13" s="3">
        <f t="shared" si="5"/>
        <v>12.957979817953115</v>
      </c>
      <c r="F13" s="3">
        <f t="shared" si="5"/>
        <v>12.638756444880681</v>
      </c>
      <c r="H13" s="2" t="s">
        <v>30</v>
      </c>
      <c r="I13" s="3">
        <f>STDEV(I3:I11)</f>
        <v>6.7234916877773205</v>
      </c>
      <c r="J13" s="3">
        <f t="shared" ref="J13:M13" si="6">STDEV(J3:J11)</f>
        <v>8.9253511057611128</v>
      </c>
      <c r="K13" s="3">
        <f>STDEV(K3:K11)</f>
        <v>6.3414155297174064</v>
      </c>
      <c r="L13" s="3">
        <f t="shared" si="6"/>
        <v>7.6151031456157803</v>
      </c>
      <c r="M13" s="3">
        <f t="shared" si="6"/>
        <v>8.0335338997616272</v>
      </c>
    </row>
    <row r="14" spans="1:20" x14ac:dyDescent="0.25">
      <c r="A14" s="2" t="s">
        <v>31</v>
      </c>
      <c r="B14" s="3">
        <f>B13/9</f>
        <v>0.9749685772219604</v>
      </c>
      <c r="C14" s="3">
        <f t="shared" ref="C14:F14" si="7">C13/9</f>
        <v>1.2088724672638436</v>
      </c>
      <c r="D14" s="3">
        <f t="shared" si="7"/>
        <v>1.2460676827238839</v>
      </c>
      <c r="E14" s="3">
        <f t="shared" si="7"/>
        <v>1.4397755353281239</v>
      </c>
      <c r="F14" s="3">
        <f t="shared" si="7"/>
        <v>1.4043062716534089</v>
      </c>
      <c r="H14" s="2" t="s">
        <v>31</v>
      </c>
      <c r="I14" s="3">
        <f>I13/9</f>
        <v>0.74705463197525779</v>
      </c>
      <c r="J14" s="3">
        <f t="shared" ref="J14:M14" si="8">J13/9</f>
        <v>0.99170567841790147</v>
      </c>
      <c r="K14" s="3">
        <f t="shared" si="8"/>
        <v>0.70460172552415623</v>
      </c>
      <c r="L14" s="3">
        <f>L13/9</f>
        <v>0.84612257173508665</v>
      </c>
      <c r="M14" s="3">
        <f t="shared" si="8"/>
        <v>0.89261487775129189</v>
      </c>
    </row>
    <row r="19" spans="1:13" x14ac:dyDescent="0.25">
      <c r="B19" s="44" t="s">
        <v>53</v>
      </c>
      <c r="C19" s="44"/>
      <c r="D19" s="44"/>
      <c r="E19" s="44"/>
      <c r="F19" s="44"/>
      <c r="I19" s="44" t="s">
        <v>52</v>
      </c>
      <c r="J19" s="44"/>
      <c r="K19" s="44"/>
      <c r="L19" s="44"/>
      <c r="M19" s="44"/>
    </row>
    <row r="20" spans="1:13" x14ac:dyDescent="0.25">
      <c r="B20" s="24" t="s">
        <v>42</v>
      </c>
      <c r="C20" s="24" t="s">
        <v>43</v>
      </c>
      <c r="D20" s="24" t="s">
        <v>44</v>
      </c>
      <c r="E20" s="24" t="s">
        <v>45</v>
      </c>
      <c r="F20" s="24" t="s">
        <v>46</v>
      </c>
      <c r="I20" s="24" t="s">
        <v>42</v>
      </c>
      <c r="J20" s="24" t="s">
        <v>43</v>
      </c>
      <c r="K20" s="24" t="s">
        <v>44</v>
      </c>
      <c r="L20" s="24" t="s">
        <v>45</v>
      </c>
      <c r="M20" s="24" t="s">
        <v>46</v>
      </c>
    </row>
    <row r="21" spans="1:13" x14ac:dyDescent="0.25">
      <c r="B21" s="3">
        <v>2.9411764705882359</v>
      </c>
      <c r="C21" s="3">
        <v>9.9999999999999982</v>
      </c>
      <c r="D21" s="3">
        <v>10.71428571428571</v>
      </c>
      <c r="E21" s="3">
        <v>14.28571428571429</v>
      </c>
      <c r="F21" s="3">
        <v>14.28571428571429</v>
      </c>
      <c r="I21" s="3">
        <v>0</v>
      </c>
      <c r="J21" s="3">
        <v>9.9999999999999982</v>
      </c>
      <c r="K21" s="3">
        <v>16.666666666666664</v>
      </c>
      <c r="L21" s="3">
        <v>25.925925925925931</v>
      </c>
      <c r="M21" s="3">
        <v>16.666666666666664</v>
      </c>
    </row>
    <row r="22" spans="1:13" x14ac:dyDescent="0.25">
      <c r="B22" s="3">
        <v>0</v>
      </c>
      <c r="C22" s="3">
        <v>3.2258064516129004</v>
      </c>
      <c r="D22" s="3">
        <v>0</v>
      </c>
      <c r="E22" s="3">
        <v>0</v>
      </c>
      <c r="F22" s="3">
        <v>0</v>
      </c>
      <c r="I22" s="3">
        <v>5.555555555555558</v>
      </c>
      <c r="J22" s="3">
        <v>6.25</v>
      </c>
      <c r="K22" s="3">
        <v>13.33333333333333</v>
      </c>
      <c r="L22" s="3">
        <v>3.8461538461538436</v>
      </c>
      <c r="M22" s="3">
        <v>13.043478260869568</v>
      </c>
    </row>
    <row r="23" spans="1:13" x14ac:dyDescent="0.25">
      <c r="B23" s="3">
        <v>7.8947368421052655</v>
      </c>
      <c r="C23" s="3">
        <v>17.647058823529417</v>
      </c>
      <c r="D23" s="3">
        <v>25</v>
      </c>
      <c r="E23" s="3">
        <v>25.806451612903224</v>
      </c>
      <c r="F23" s="3">
        <v>25.806451612903224</v>
      </c>
      <c r="I23" s="3">
        <v>2.9411764705882359</v>
      </c>
      <c r="J23" s="3">
        <v>3.3333333333333326</v>
      </c>
      <c r="K23" s="3">
        <v>0</v>
      </c>
      <c r="L23" s="3">
        <v>8.3333333333333375</v>
      </c>
      <c r="M23" s="3">
        <v>9.0909090909090935</v>
      </c>
    </row>
    <row r="24" spans="1:13" x14ac:dyDescent="0.25">
      <c r="A24" s="23" t="s">
        <v>26</v>
      </c>
      <c r="B24" s="24">
        <f>AVERAGE(B21:B23)</f>
        <v>3.6119711042311669</v>
      </c>
      <c r="C24" s="24">
        <f t="shared" ref="C24:F24" si="9">AVERAGE(C21:C23)</f>
        <v>10.290955091714105</v>
      </c>
      <c r="D24" s="24">
        <f t="shared" si="9"/>
        <v>11.904761904761903</v>
      </c>
      <c r="E24" s="24">
        <f t="shared" si="9"/>
        <v>13.364055299539173</v>
      </c>
      <c r="F24" s="24">
        <f t="shared" si="9"/>
        <v>13.364055299539173</v>
      </c>
      <c r="H24" s="23" t="s">
        <v>26</v>
      </c>
      <c r="I24" s="24">
        <f>AVERAGE(I21:I23)</f>
        <v>2.8322440087145981</v>
      </c>
      <c r="J24" s="24">
        <f t="shared" ref="J24:M24" si="10">AVERAGE(J21:J23)</f>
        <v>6.5277777777777777</v>
      </c>
      <c r="K24" s="24">
        <f t="shared" si="10"/>
        <v>9.9999999999999982</v>
      </c>
      <c r="L24" s="24">
        <f t="shared" si="10"/>
        <v>12.701804368471038</v>
      </c>
      <c r="M24" s="24">
        <f t="shared" si="10"/>
        <v>12.93368467281511</v>
      </c>
    </row>
    <row r="25" spans="1:13" x14ac:dyDescent="0.25">
      <c r="A25" s="2" t="s">
        <v>30</v>
      </c>
      <c r="B25" s="3">
        <f>STDEV(B21:B23)</f>
        <v>3.9898861552576497</v>
      </c>
      <c r="C25" s="3">
        <f t="shared" ref="C25:F25" si="11">STDEV(C21:C23)</f>
        <v>7.2150274526624427</v>
      </c>
      <c r="D25" s="3">
        <f t="shared" si="11"/>
        <v>12.542444943872308</v>
      </c>
      <c r="E25" s="3">
        <f t="shared" si="11"/>
        <v>12.927889529129525</v>
      </c>
      <c r="F25" s="3">
        <f t="shared" si="11"/>
        <v>12.927889529129525</v>
      </c>
      <c r="H25" s="2" t="s">
        <v>30</v>
      </c>
      <c r="I25" s="3">
        <f>STDEV(I21:I23)</f>
        <v>2.7793792640899952</v>
      </c>
      <c r="J25" s="3">
        <f t="shared" ref="J25:M25" si="12">STDEV(J21:J23)</f>
        <v>3.3420026154211002</v>
      </c>
      <c r="K25" s="3">
        <f t="shared" si="12"/>
        <v>8.8191710368819702</v>
      </c>
      <c r="L25" s="3">
        <f t="shared" si="12"/>
        <v>11.670121600150468</v>
      </c>
      <c r="M25" s="3">
        <f t="shared" si="12"/>
        <v>3.7890720085062375</v>
      </c>
    </row>
    <row r="26" spans="1:13" x14ac:dyDescent="0.25">
      <c r="A26" s="2" t="s">
        <v>31</v>
      </c>
      <c r="B26" s="3">
        <f>B25/3</f>
        <v>1.3299620517525499</v>
      </c>
      <c r="C26" s="3">
        <f t="shared" ref="C26:F26" si="13">C25/3</f>
        <v>2.4050091508874809</v>
      </c>
      <c r="D26" s="3">
        <f t="shared" si="13"/>
        <v>4.1808149812907693</v>
      </c>
      <c r="E26" s="3">
        <f t="shared" si="13"/>
        <v>4.3092965097098412</v>
      </c>
      <c r="F26" s="3">
        <f t="shared" si="13"/>
        <v>4.3092965097098412</v>
      </c>
      <c r="H26" s="2" t="s">
        <v>31</v>
      </c>
      <c r="I26" s="3">
        <f>I25/3</f>
        <v>0.92645975469666508</v>
      </c>
      <c r="J26" s="3">
        <f t="shared" ref="J26:M26" si="14">J25/3</f>
        <v>1.1140008718070333</v>
      </c>
      <c r="K26" s="3">
        <f t="shared" si="14"/>
        <v>2.9397236789606569</v>
      </c>
      <c r="L26" s="3">
        <f t="shared" si="14"/>
        <v>3.8900405333834893</v>
      </c>
      <c r="M26" s="3">
        <f t="shared" si="14"/>
        <v>1.2630240028354125</v>
      </c>
    </row>
  </sheetData>
  <mergeCells count="5">
    <mergeCell ref="B1:F1"/>
    <mergeCell ref="I1:M1"/>
    <mergeCell ref="P1:T1"/>
    <mergeCell ref="B19:F19"/>
    <mergeCell ref="I19:M1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9E20-17F9-F044-B2D4-22A3E283EA98}">
  <dimension ref="A1:AM43"/>
  <sheetViews>
    <sheetView zoomScale="82" zoomScaleNormal="80" workbookViewId="0">
      <selection activeCell="B15" sqref="B15"/>
    </sheetView>
  </sheetViews>
  <sheetFormatPr defaultColWidth="10.875" defaultRowHeight="15" x14ac:dyDescent="0.25"/>
  <cols>
    <col min="1" max="1" width="32.625" style="26" customWidth="1"/>
    <col min="2" max="16384" width="10.875" style="26"/>
  </cols>
  <sheetData>
    <row r="1" spans="1:39" ht="15.75" x14ac:dyDescent="0.25">
      <c r="A1" s="25"/>
      <c r="B1" s="27" t="s">
        <v>42</v>
      </c>
      <c r="C1" s="27" t="s">
        <v>43</v>
      </c>
      <c r="D1" s="27" t="s">
        <v>44</v>
      </c>
      <c r="E1" s="27" t="s">
        <v>45</v>
      </c>
      <c r="F1" s="27" t="s">
        <v>46</v>
      </c>
      <c r="G1" s="27" t="s">
        <v>19</v>
      </c>
      <c r="H1" s="27" t="s">
        <v>12</v>
      </c>
      <c r="I1" s="28" t="s">
        <v>13</v>
      </c>
      <c r="J1" s="28" t="s">
        <v>15</v>
      </c>
      <c r="K1" s="27" t="s">
        <v>23</v>
      </c>
    </row>
    <row r="2" spans="1:39" ht="15.75" x14ac:dyDescent="0.25">
      <c r="A2" s="27" t="s">
        <v>48</v>
      </c>
      <c r="B2" s="25">
        <v>5.6971823974512157</v>
      </c>
      <c r="C2" s="25">
        <v>6.63203463203463</v>
      </c>
      <c r="D2" s="25">
        <v>8.3227159314115848</v>
      </c>
      <c r="E2" s="25">
        <v>8.8806220775530242</v>
      </c>
      <c r="F2" s="25">
        <v>10.82912457912458</v>
      </c>
      <c r="G2" s="25">
        <v>0.9749685772219604</v>
      </c>
      <c r="H2" s="25">
        <v>1.2088724672638436</v>
      </c>
      <c r="I2" s="25">
        <v>1.2460676827238839</v>
      </c>
      <c r="J2" s="25">
        <v>1.4397755353281239</v>
      </c>
      <c r="K2" s="25">
        <v>1.4043062716534089</v>
      </c>
    </row>
    <row r="3" spans="1:39" ht="15.75" x14ac:dyDescent="0.25">
      <c r="A3" s="27" t="s">
        <v>25</v>
      </c>
      <c r="B3" s="25">
        <v>9.5372291149710513</v>
      </c>
      <c r="C3" s="25">
        <v>16.111111111111111</v>
      </c>
      <c r="D3" s="25">
        <v>20</v>
      </c>
      <c r="E3" s="25">
        <v>20.536635706914343</v>
      </c>
      <c r="F3" s="25">
        <v>23.055555555555554</v>
      </c>
      <c r="G3" s="25">
        <v>1.5659929989995456</v>
      </c>
      <c r="H3" s="25">
        <v>0.85601532737373154</v>
      </c>
      <c r="I3" s="25">
        <v>6.666666666666667</v>
      </c>
      <c r="J3" s="25">
        <v>6.1143515038717169</v>
      </c>
      <c r="K3" s="25">
        <v>5.1694536489658756</v>
      </c>
    </row>
    <row r="4" spans="1:39" ht="15.75" x14ac:dyDescent="0.25">
      <c r="A4" s="27" t="s">
        <v>32</v>
      </c>
      <c r="B4" s="25">
        <v>19.375</v>
      </c>
      <c r="C4" s="25">
        <v>31.277056277056275</v>
      </c>
      <c r="D4" s="25">
        <v>35.836385836385837</v>
      </c>
      <c r="E4" s="25">
        <v>36.784511784511785</v>
      </c>
      <c r="F4" s="25">
        <v>46.666666666666664</v>
      </c>
      <c r="G4" s="25">
        <v>5.6018040248953147</v>
      </c>
      <c r="H4" s="25">
        <v>3.8115115173774075</v>
      </c>
      <c r="I4" s="25">
        <v>5.2140945883286003</v>
      </c>
      <c r="J4" s="25">
        <v>3.4525468804357078</v>
      </c>
      <c r="K4" s="25">
        <v>1.924500897298757</v>
      </c>
      <c r="N4" s="25"/>
      <c r="O4" s="25"/>
      <c r="P4" s="25"/>
      <c r="Q4" s="25"/>
      <c r="S4" s="25"/>
      <c r="T4" s="25"/>
      <c r="W4" s="25"/>
      <c r="X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ht="15.75" x14ac:dyDescent="0.25">
      <c r="A5" s="27" t="s">
        <v>33</v>
      </c>
      <c r="B5" s="25">
        <v>10.211640211640214</v>
      </c>
      <c r="C5" s="25">
        <v>11.692307692307692</v>
      </c>
      <c r="D5" s="25">
        <v>11.923583662714096</v>
      </c>
      <c r="E5" s="25">
        <v>15.191040843214752</v>
      </c>
      <c r="F5" s="25">
        <v>21.127946127946128</v>
      </c>
      <c r="G5" s="25">
        <v>2.3161875496335558</v>
      </c>
      <c r="H5" s="25">
        <v>3.8471793504638048</v>
      </c>
      <c r="I5" s="25">
        <v>2.2956051305584961</v>
      </c>
      <c r="J5" s="25">
        <v>1.5043051850301044</v>
      </c>
      <c r="K5" s="25">
        <v>2.9163154098949842</v>
      </c>
      <c r="N5" s="25"/>
      <c r="O5" s="25"/>
      <c r="P5" s="25"/>
      <c r="Q5" s="25"/>
      <c r="S5" s="25"/>
      <c r="T5" s="25"/>
      <c r="W5" s="25"/>
      <c r="X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N6" s="25"/>
      <c r="O6" s="25"/>
      <c r="P6" s="25"/>
      <c r="Q6" s="25"/>
      <c r="S6" s="25"/>
      <c r="T6" s="25"/>
      <c r="W6" s="25"/>
      <c r="X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</row>
    <row r="7" spans="1:39" ht="15.75" x14ac:dyDescent="0.25">
      <c r="B7" s="27" t="s">
        <v>42</v>
      </c>
      <c r="C7" s="27" t="s">
        <v>43</v>
      </c>
      <c r="D7" s="27" t="s">
        <v>44</v>
      </c>
      <c r="E7" s="27" t="s">
        <v>45</v>
      </c>
      <c r="F7" s="27" t="s">
        <v>46</v>
      </c>
      <c r="G7" s="27" t="s">
        <v>19</v>
      </c>
      <c r="H7" s="27" t="s">
        <v>12</v>
      </c>
      <c r="I7" s="28" t="s">
        <v>13</v>
      </c>
      <c r="J7" s="28" t="s">
        <v>15</v>
      </c>
      <c r="K7" s="27" t="s">
        <v>23</v>
      </c>
    </row>
    <row r="8" spans="1:39" ht="15.75" x14ac:dyDescent="0.25">
      <c r="A8" s="27" t="s">
        <v>49</v>
      </c>
      <c r="B8" s="25">
        <v>4.7597597597597598</v>
      </c>
      <c r="C8" s="25">
        <v>8.2638888888888893</v>
      </c>
      <c r="D8" s="25">
        <v>8.4340308478239514</v>
      </c>
      <c r="E8" s="25">
        <v>9.8174603174603163</v>
      </c>
      <c r="F8" s="25">
        <v>12.076719576719576</v>
      </c>
      <c r="G8" s="25">
        <v>0.74705463197525779</v>
      </c>
      <c r="H8" s="25">
        <v>0.99170567841790147</v>
      </c>
      <c r="I8" s="25">
        <v>0.70460172552415623</v>
      </c>
      <c r="J8" s="25">
        <v>0.84612257173508665</v>
      </c>
      <c r="K8" s="25">
        <v>0.89261487775129189</v>
      </c>
    </row>
    <row r="9" spans="1:39" ht="15.75" x14ac:dyDescent="0.25">
      <c r="A9" s="28" t="s">
        <v>38</v>
      </c>
      <c r="B9" s="25">
        <v>8.4024541783162459</v>
      </c>
      <c r="C9" s="25">
        <v>23.391025641025646</v>
      </c>
      <c r="D9" s="25">
        <v>29.896580531789244</v>
      </c>
      <c r="E9" s="25">
        <v>30.128654970760234</v>
      </c>
      <c r="F9" s="25">
        <v>30.128654970760234</v>
      </c>
      <c r="G9" s="25">
        <v>0.70246974686701213</v>
      </c>
      <c r="H9" s="25">
        <v>3.3664548562789967</v>
      </c>
      <c r="I9" s="25">
        <v>4.3346320046973403</v>
      </c>
      <c r="J9" s="25">
        <v>2.6574513319329287</v>
      </c>
      <c r="K9" s="25">
        <v>2.6574513319329287</v>
      </c>
    </row>
    <row r="10" spans="1:39" ht="15.75" x14ac:dyDescent="0.25">
      <c r="A10" s="28" t="s">
        <v>39</v>
      </c>
      <c r="B10" s="25">
        <v>4.7619047619047636</v>
      </c>
      <c r="C10" s="25">
        <v>23.322649572649571</v>
      </c>
      <c r="D10" s="25">
        <v>33.289124668435015</v>
      </c>
      <c r="E10" s="25">
        <v>33.531746031746032</v>
      </c>
      <c r="F10" s="25">
        <v>33.531746031746032</v>
      </c>
      <c r="G10" s="25">
        <v>2.7492869961410764</v>
      </c>
      <c r="H10" s="25">
        <v>2.6442325678430643</v>
      </c>
      <c r="I10" s="25">
        <v>1.9537028995565286</v>
      </c>
      <c r="J10" s="25">
        <v>2.8223000388031623</v>
      </c>
      <c r="K10" s="25">
        <v>2.8223000388031623</v>
      </c>
    </row>
    <row r="11" spans="1:39" ht="15.75" x14ac:dyDescent="0.25">
      <c r="A11" s="28" t="s">
        <v>40</v>
      </c>
      <c r="B11" s="3">
        <v>9.7202465623518233</v>
      </c>
      <c r="C11" s="3">
        <v>35.214743589743591</v>
      </c>
      <c r="D11" s="3">
        <v>39.016602809706264</v>
      </c>
      <c r="E11" s="3">
        <v>41.93121693121693</v>
      </c>
      <c r="F11" s="3">
        <v>46.698412698412703</v>
      </c>
      <c r="G11" s="25">
        <v>3.539500386847799</v>
      </c>
      <c r="H11" s="25">
        <v>3.3975210640833073</v>
      </c>
      <c r="I11" s="25">
        <v>1.9160635403095372</v>
      </c>
      <c r="J11" s="25">
        <v>3.4854769266263941</v>
      </c>
      <c r="K11" s="25">
        <v>2.5057923993892177</v>
      </c>
    </row>
    <row r="12" spans="1:39" x14ac:dyDescent="0.25"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39" ht="15.75" x14ac:dyDescent="0.25">
      <c r="B13" s="27" t="s">
        <v>42</v>
      </c>
      <c r="C13" s="27" t="s">
        <v>43</v>
      </c>
      <c r="D13" s="27" t="s">
        <v>44</v>
      </c>
      <c r="E13" s="27" t="s">
        <v>45</v>
      </c>
      <c r="F13" s="27" t="s">
        <v>46</v>
      </c>
      <c r="G13" s="27" t="s">
        <v>19</v>
      </c>
      <c r="H13" s="27" t="s">
        <v>12</v>
      </c>
      <c r="I13" s="28" t="s">
        <v>13</v>
      </c>
      <c r="J13" s="28" t="s">
        <v>15</v>
      </c>
      <c r="K13" s="27" t="s">
        <v>23</v>
      </c>
    </row>
    <row r="14" spans="1:39" ht="15.75" x14ac:dyDescent="0.25">
      <c r="A14" s="27" t="s">
        <v>50</v>
      </c>
      <c r="B14" s="25">
        <v>5.5146055146055124</v>
      </c>
      <c r="C14" s="25">
        <v>11.358024691358024</v>
      </c>
      <c r="D14" s="25">
        <v>12.634377967711304</v>
      </c>
      <c r="E14" s="25">
        <v>12.727272727272728</v>
      </c>
      <c r="F14" s="25">
        <v>14.090909090909092</v>
      </c>
      <c r="G14" s="25">
        <v>1.529857415227015</v>
      </c>
      <c r="H14" s="25">
        <v>1.5922256890660984</v>
      </c>
      <c r="I14" s="25">
        <v>2.546668834644489</v>
      </c>
      <c r="J14" s="25">
        <v>2.2928402955184146</v>
      </c>
      <c r="K14" s="25">
        <v>4.553024000399005</v>
      </c>
    </row>
    <row r="15" spans="1:39" ht="15.75" x14ac:dyDescent="0.25">
      <c r="A15" s="28" t="s">
        <v>41</v>
      </c>
      <c r="B15" s="25">
        <v>9.9099099099099082</v>
      </c>
      <c r="C15" s="25">
        <v>21.358024691358025</v>
      </c>
      <c r="D15" s="25">
        <v>29.320037986704659</v>
      </c>
      <c r="E15" s="25">
        <v>51.515151515151508</v>
      </c>
      <c r="F15" s="25">
        <v>53.18181818181818</v>
      </c>
      <c r="G15" s="25">
        <v>3.1638599858416629</v>
      </c>
      <c r="H15" s="25">
        <v>4.3584501826585376</v>
      </c>
      <c r="I15" s="25">
        <v>2.2803545151206248</v>
      </c>
      <c r="J15" s="25">
        <v>3.4462064867135429</v>
      </c>
      <c r="K15" s="25">
        <v>2.5308019831045661</v>
      </c>
    </row>
    <row r="16" spans="1:39" ht="15.75" x14ac:dyDescent="0.25">
      <c r="A16" s="28"/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39" ht="15.75" x14ac:dyDescent="0.25">
      <c r="A17" s="28"/>
      <c r="B17" s="27" t="s">
        <v>42</v>
      </c>
      <c r="C17" s="27" t="s">
        <v>43</v>
      </c>
      <c r="D17" s="27" t="s">
        <v>44</v>
      </c>
      <c r="E17" s="27" t="s">
        <v>45</v>
      </c>
      <c r="F17" s="27" t="s">
        <v>46</v>
      </c>
      <c r="G17" s="27" t="s">
        <v>19</v>
      </c>
      <c r="H17" s="27" t="s">
        <v>12</v>
      </c>
      <c r="I17" s="28" t="s">
        <v>13</v>
      </c>
      <c r="J17" s="28" t="s">
        <v>15</v>
      </c>
      <c r="K17" s="27" t="s">
        <v>23</v>
      </c>
    </row>
    <row r="18" spans="1:39" ht="15.75" x14ac:dyDescent="0.25">
      <c r="A18" s="27" t="s">
        <v>57</v>
      </c>
      <c r="B18" s="25">
        <v>3.6119711042311669</v>
      </c>
      <c r="C18" s="25">
        <v>10.290955091714105</v>
      </c>
      <c r="D18" s="25">
        <v>11.904761904761903</v>
      </c>
      <c r="E18" s="25">
        <v>13.364055299539173</v>
      </c>
      <c r="F18" s="25">
        <v>13.364055299539173</v>
      </c>
      <c r="G18" s="25">
        <v>1.3299620517525499</v>
      </c>
      <c r="H18" s="25">
        <v>2.4050091508874809</v>
      </c>
      <c r="I18" s="25">
        <v>4.1808149812907693</v>
      </c>
      <c r="J18" s="25">
        <v>4.3092965097098412</v>
      </c>
      <c r="K18" s="25">
        <v>4.3092965097098412</v>
      </c>
    </row>
    <row r="19" spans="1:39" ht="31.5" x14ac:dyDescent="0.25">
      <c r="A19" s="30" t="s">
        <v>55</v>
      </c>
      <c r="B19" s="25">
        <v>9.1732599472537562</v>
      </c>
      <c r="C19" s="25">
        <v>37.6449504532996</v>
      </c>
      <c r="D19" s="25">
        <v>44.894293924466346</v>
      </c>
      <c r="E19" s="25">
        <v>56.670109645638007</v>
      </c>
      <c r="F19" s="25">
        <v>64.592933947772664</v>
      </c>
      <c r="G19" s="25">
        <v>0.95498970814923834</v>
      </c>
      <c r="H19" s="25">
        <v>1.9025729374140417</v>
      </c>
      <c r="I19" s="25">
        <v>1.0174126657138387</v>
      </c>
      <c r="J19" s="25">
        <v>3.2068088534443162</v>
      </c>
      <c r="K19" s="25">
        <v>2.2291074809053004</v>
      </c>
    </row>
    <row r="21" spans="1:39" ht="15.75" x14ac:dyDescent="0.25">
      <c r="A21" s="25"/>
      <c r="B21" s="27" t="s">
        <v>42</v>
      </c>
      <c r="C21" s="27" t="s">
        <v>43</v>
      </c>
      <c r="D21" s="27" t="s">
        <v>44</v>
      </c>
      <c r="E21" s="27" t="s">
        <v>45</v>
      </c>
      <c r="F21" s="27" t="s">
        <v>46</v>
      </c>
      <c r="G21" s="27" t="s">
        <v>19</v>
      </c>
      <c r="H21" s="27" t="s">
        <v>12</v>
      </c>
      <c r="I21" s="28" t="s">
        <v>13</v>
      </c>
      <c r="J21" s="28" t="s">
        <v>15</v>
      </c>
      <c r="K21" s="27" t="s">
        <v>23</v>
      </c>
      <c r="N21" s="25"/>
      <c r="O21" s="25"/>
      <c r="P21" s="25"/>
      <c r="Q21" s="25"/>
      <c r="S21" s="25"/>
      <c r="T21" s="25"/>
      <c r="W21" s="25"/>
      <c r="X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</row>
    <row r="22" spans="1:39" ht="15.75" x14ac:dyDescent="0.25">
      <c r="A22" s="27" t="s">
        <v>58</v>
      </c>
      <c r="B22" s="25">
        <v>2.8322440087145981</v>
      </c>
      <c r="C22" s="25">
        <v>6.5277777777777777</v>
      </c>
      <c r="D22" s="25">
        <v>9.9999999999999982</v>
      </c>
      <c r="E22" s="25">
        <v>12.701804368471038</v>
      </c>
      <c r="F22" s="25">
        <v>12.93368467281511</v>
      </c>
      <c r="G22" s="25">
        <v>0.92645975469666508</v>
      </c>
      <c r="H22" s="25">
        <v>1.1140008718070333</v>
      </c>
      <c r="I22" s="25">
        <v>2.9397236789606569</v>
      </c>
      <c r="J22" s="25">
        <v>3.8900405333834893</v>
      </c>
      <c r="K22" s="25">
        <v>1.2630240028354125</v>
      </c>
    </row>
    <row r="23" spans="1:39" ht="31.5" x14ac:dyDescent="0.25">
      <c r="A23" s="30" t="s">
        <v>54</v>
      </c>
      <c r="B23" s="25">
        <v>7.8777975836799383</v>
      </c>
      <c r="C23" s="25">
        <v>33.75</v>
      </c>
      <c r="D23" s="25">
        <v>38.888888888888893</v>
      </c>
      <c r="E23" s="25">
        <v>50.308641975308639</v>
      </c>
      <c r="F23" s="25">
        <v>65.113087395696084</v>
      </c>
      <c r="G23" s="25">
        <v>1.5382150129986376</v>
      </c>
      <c r="H23" s="25">
        <v>0.91075535059750079</v>
      </c>
      <c r="I23" s="25">
        <v>2.3129622216290282</v>
      </c>
      <c r="J23" s="25">
        <v>2.933452145963622</v>
      </c>
      <c r="K23" s="25">
        <v>1.7144712033192437</v>
      </c>
    </row>
    <row r="29" spans="1:39" x14ac:dyDescent="0.25">
      <c r="C29" s="25"/>
      <c r="D29" s="25"/>
      <c r="E29" s="25"/>
      <c r="F29" s="25"/>
      <c r="G29" s="25"/>
    </row>
    <row r="30" spans="1:39" x14ac:dyDescent="0.25">
      <c r="C30" s="25"/>
      <c r="D30" s="25"/>
      <c r="E30" s="25"/>
      <c r="F30" s="25"/>
      <c r="G30" s="25"/>
    </row>
    <row r="31" spans="1:39" x14ac:dyDescent="0.25">
      <c r="C31" s="25"/>
      <c r="D31" s="25"/>
      <c r="E31" s="25"/>
      <c r="F31" s="25"/>
      <c r="G31" s="25"/>
    </row>
    <row r="43" spans="10:14" x14ac:dyDescent="0.25">
      <c r="J43" s="25"/>
      <c r="K43" s="25"/>
      <c r="L43" s="25"/>
      <c r="M43" s="25"/>
      <c r="N43" s="25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6F3DA-30C3-3940-8ECF-93BDF822B130}">
  <dimension ref="A1:AG69"/>
  <sheetViews>
    <sheetView zoomScale="87" workbookViewId="0">
      <selection activeCell="J31" sqref="J31"/>
    </sheetView>
  </sheetViews>
  <sheetFormatPr defaultColWidth="10.875" defaultRowHeight="15" x14ac:dyDescent="0.25"/>
  <cols>
    <col min="1" max="1" width="32.625" style="26" customWidth="1"/>
    <col min="2" max="16384" width="10.875" style="26"/>
  </cols>
  <sheetData>
    <row r="1" spans="1:33" ht="15.75" x14ac:dyDescent="0.25">
      <c r="A1" s="25"/>
      <c r="B1" s="27" t="s">
        <v>42</v>
      </c>
      <c r="C1" s="27" t="s">
        <v>19</v>
      </c>
    </row>
    <row r="2" spans="1:33" ht="15.75" x14ac:dyDescent="0.25">
      <c r="A2" s="27" t="s">
        <v>48</v>
      </c>
      <c r="B2" s="25">
        <v>5.6971823974512157</v>
      </c>
      <c r="C2" s="25">
        <v>0.9749685772219604</v>
      </c>
    </row>
    <row r="3" spans="1:33" ht="15.75" x14ac:dyDescent="0.25">
      <c r="A3" s="27" t="s">
        <v>25</v>
      </c>
      <c r="B3" s="25">
        <v>9.5399999999999991</v>
      </c>
      <c r="C3" s="25">
        <v>1.57</v>
      </c>
    </row>
    <row r="4" spans="1:33" ht="15.75" x14ac:dyDescent="0.25">
      <c r="A4" s="27" t="s">
        <v>32</v>
      </c>
      <c r="B4" s="25">
        <v>19.375</v>
      </c>
      <c r="C4" s="25">
        <v>5.6018040248953147</v>
      </c>
      <c r="M4" s="25"/>
      <c r="N4" s="25"/>
      <c r="Q4" s="25"/>
      <c r="R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</row>
    <row r="5" spans="1:33" ht="15.75" x14ac:dyDescent="0.25">
      <c r="A5" s="27" t="s">
        <v>33</v>
      </c>
      <c r="B5" s="25">
        <v>10.211640211640214</v>
      </c>
      <c r="C5" s="25">
        <v>2.3161875496335558</v>
      </c>
      <c r="M5" s="25"/>
      <c r="N5" s="25"/>
      <c r="Q5" s="25"/>
      <c r="R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3" ht="15.75" x14ac:dyDescent="0.25">
      <c r="A6" s="27"/>
      <c r="B6" s="25"/>
      <c r="C6" s="25"/>
      <c r="M6" s="25"/>
      <c r="N6" s="25"/>
      <c r="Q6" s="25"/>
      <c r="R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15.75" x14ac:dyDescent="0.25">
      <c r="A7" s="27" t="s">
        <v>49</v>
      </c>
      <c r="B7" s="25">
        <v>4.7597597597597598</v>
      </c>
      <c r="C7" s="25">
        <v>0.74705463197525779</v>
      </c>
    </row>
    <row r="8" spans="1:33" ht="15.75" x14ac:dyDescent="0.25">
      <c r="A8" s="28" t="s">
        <v>38</v>
      </c>
      <c r="B8" s="25">
        <v>8.4024541783162459</v>
      </c>
      <c r="C8" s="25">
        <v>0.70246974686701213</v>
      </c>
    </row>
    <row r="9" spans="1:33" ht="15.75" x14ac:dyDescent="0.25">
      <c r="A9" s="28" t="s">
        <v>39</v>
      </c>
      <c r="B9" s="25">
        <v>4.7619047619047636</v>
      </c>
      <c r="C9" s="25">
        <v>2.7492869961410764</v>
      </c>
    </row>
    <row r="10" spans="1:33" ht="15.75" x14ac:dyDescent="0.25">
      <c r="A10" s="28" t="s">
        <v>40</v>
      </c>
      <c r="B10" s="3">
        <v>9.7202465623518233</v>
      </c>
      <c r="C10" s="25">
        <v>3.539500386847799</v>
      </c>
    </row>
    <row r="11" spans="1:33" ht="15.75" x14ac:dyDescent="0.25">
      <c r="A11" s="28"/>
      <c r="B11" s="3"/>
      <c r="C11" s="25"/>
    </row>
    <row r="12" spans="1:33" ht="15.75" x14ac:dyDescent="0.25">
      <c r="A12" s="27" t="s">
        <v>50</v>
      </c>
      <c r="B12" s="25">
        <v>5.5146055146055124</v>
      </c>
      <c r="C12" s="25">
        <v>1.529857415227015</v>
      </c>
    </row>
    <row r="13" spans="1:33" ht="15.75" x14ac:dyDescent="0.25">
      <c r="A13" s="28" t="s">
        <v>41</v>
      </c>
      <c r="B13" s="25">
        <v>9.9099099099099082</v>
      </c>
      <c r="C13" s="25">
        <v>3.1638599858416629</v>
      </c>
    </row>
    <row r="15" spans="1:33" ht="15.75" x14ac:dyDescent="0.25">
      <c r="A15" s="25"/>
      <c r="B15" s="27" t="s">
        <v>43</v>
      </c>
      <c r="C15" s="27" t="s">
        <v>12</v>
      </c>
      <c r="M15" s="25"/>
      <c r="N15" s="25"/>
      <c r="Q15" s="25"/>
      <c r="R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</row>
    <row r="16" spans="1:33" ht="15.75" x14ac:dyDescent="0.25">
      <c r="A16" s="27" t="s">
        <v>48</v>
      </c>
      <c r="B16" s="25">
        <v>6.63203463203463</v>
      </c>
      <c r="C16" s="25">
        <v>1.2088724672638436</v>
      </c>
    </row>
    <row r="17" spans="1:3" ht="15.75" x14ac:dyDescent="0.25">
      <c r="A17" s="27" t="s">
        <v>25</v>
      </c>
      <c r="B17" s="25">
        <v>16.11</v>
      </c>
      <c r="C17" s="25">
        <v>0.86</v>
      </c>
    </row>
    <row r="18" spans="1:3" ht="15.75" x14ac:dyDescent="0.25">
      <c r="A18" s="27" t="s">
        <v>32</v>
      </c>
      <c r="B18" s="25">
        <v>31.277056277056275</v>
      </c>
      <c r="C18" s="25">
        <v>3.8115115173774075</v>
      </c>
    </row>
    <row r="19" spans="1:3" ht="15.75" x14ac:dyDescent="0.25">
      <c r="A19" s="27" t="s">
        <v>33</v>
      </c>
      <c r="B19" s="25">
        <v>11.692307692307692</v>
      </c>
      <c r="C19" s="25">
        <v>3.8471793504638048</v>
      </c>
    </row>
    <row r="20" spans="1:3" ht="15.75" x14ac:dyDescent="0.25">
      <c r="A20" s="27"/>
      <c r="B20" s="25"/>
      <c r="C20" s="25"/>
    </row>
    <row r="21" spans="1:3" ht="15.75" x14ac:dyDescent="0.25">
      <c r="A21" s="27" t="s">
        <v>49</v>
      </c>
      <c r="B21" s="25">
        <v>8.2638888888888893</v>
      </c>
      <c r="C21" s="25">
        <v>0.99170567841790147</v>
      </c>
    </row>
    <row r="22" spans="1:3" ht="15.75" x14ac:dyDescent="0.25">
      <c r="A22" s="28" t="s">
        <v>38</v>
      </c>
      <c r="B22" s="25">
        <v>23.391025641025646</v>
      </c>
      <c r="C22" s="25">
        <v>3.3664548562789967</v>
      </c>
    </row>
    <row r="23" spans="1:3" ht="15.75" x14ac:dyDescent="0.25">
      <c r="A23" s="28" t="s">
        <v>39</v>
      </c>
      <c r="B23" s="25">
        <v>23.322649572649571</v>
      </c>
      <c r="C23" s="25">
        <v>2.6442325678430643</v>
      </c>
    </row>
    <row r="24" spans="1:3" ht="15.75" x14ac:dyDescent="0.25">
      <c r="A24" s="28" t="s">
        <v>40</v>
      </c>
      <c r="B24" s="3">
        <v>35.214743589743591</v>
      </c>
      <c r="C24" s="25">
        <v>3.3975210640833073</v>
      </c>
    </row>
    <row r="25" spans="1:3" ht="15.75" x14ac:dyDescent="0.25">
      <c r="A25" s="28"/>
      <c r="B25" s="3"/>
      <c r="C25" s="25"/>
    </row>
    <row r="26" spans="1:3" ht="15.75" x14ac:dyDescent="0.25">
      <c r="A26" s="27" t="s">
        <v>50</v>
      </c>
      <c r="B26" s="25">
        <v>11.358024691358024</v>
      </c>
      <c r="C26" s="25">
        <v>1.5922256890660984</v>
      </c>
    </row>
    <row r="27" spans="1:3" ht="15.75" x14ac:dyDescent="0.25">
      <c r="A27" s="28" t="s">
        <v>41</v>
      </c>
      <c r="B27" s="25">
        <v>21.358024691358025</v>
      </c>
      <c r="C27" s="25">
        <v>4.3584501826585376</v>
      </c>
    </row>
    <row r="29" spans="1:3" ht="15.75" x14ac:dyDescent="0.25">
      <c r="B29" s="27" t="s">
        <v>44</v>
      </c>
      <c r="C29" s="28" t="s">
        <v>13</v>
      </c>
    </row>
    <row r="30" spans="1:3" ht="15.75" x14ac:dyDescent="0.25">
      <c r="A30" s="27" t="s">
        <v>48</v>
      </c>
      <c r="B30" s="25">
        <v>8.3227159314115848</v>
      </c>
      <c r="C30" s="25">
        <v>1.2460676827238839</v>
      </c>
    </row>
    <row r="31" spans="1:3" ht="15.75" x14ac:dyDescent="0.25">
      <c r="A31" s="27" t="s">
        <v>25</v>
      </c>
      <c r="B31" s="25">
        <v>20</v>
      </c>
      <c r="C31" s="25">
        <v>6.67</v>
      </c>
    </row>
    <row r="32" spans="1:3" ht="15.75" x14ac:dyDescent="0.25">
      <c r="A32" s="27" t="s">
        <v>32</v>
      </c>
      <c r="B32" s="25">
        <v>35.836385836385837</v>
      </c>
      <c r="C32" s="25">
        <v>5.2140945883286003</v>
      </c>
    </row>
    <row r="33" spans="1:21" ht="15.75" x14ac:dyDescent="0.25">
      <c r="A33" s="27" t="s">
        <v>33</v>
      </c>
      <c r="B33" s="25">
        <v>11.923583662714096</v>
      </c>
      <c r="C33" s="25">
        <v>2.2956051305584961</v>
      </c>
    </row>
    <row r="34" spans="1:21" ht="15.75" x14ac:dyDescent="0.25">
      <c r="A34" s="27"/>
      <c r="B34" s="25"/>
      <c r="C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ht="15.75" x14ac:dyDescent="0.25">
      <c r="A35" s="27" t="s">
        <v>49</v>
      </c>
      <c r="B35" s="25">
        <v>8.4340308478239514</v>
      </c>
      <c r="C35" s="25">
        <v>0.70460172552415623</v>
      </c>
      <c r="L35" s="25"/>
      <c r="M35" s="25"/>
      <c r="N35" s="25"/>
      <c r="O35" s="25"/>
      <c r="P35" s="25"/>
    </row>
    <row r="36" spans="1:21" ht="15.75" x14ac:dyDescent="0.25">
      <c r="A36" s="28" t="s">
        <v>38</v>
      </c>
      <c r="B36" s="25">
        <v>29.896580531789244</v>
      </c>
      <c r="C36" s="25">
        <v>4.3346320046973403</v>
      </c>
    </row>
    <row r="37" spans="1:21" ht="15.75" x14ac:dyDescent="0.25">
      <c r="A37" s="28" t="s">
        <v>39</v>
      </c>
      <c r="B37" s="25">
        <v>33.289124668435015</v>
      </c>
      <c r="C37" s="25">
        <v>1.9537028995565286</v>
      </c>
    </row>
    <row r="38" spans="1:21" ht="15.75" x14ac:dyDescent="0.25">
      <c r="A38" s="28" t="s">
        <v>40</v>
      </c>
      <c r="B38" s="3">
        <v>39.016602809706264</v>
      </c>
      <c r="C38" s="25">
        <v>1.9160635403095372</v>
      </c>
    </row>
    <row r="39" spans="1:21" ht="15.75" x14ac:dyDescent="0.25">
      <c r="A39" s="28"/>
      <c r="B39" s="3"/>
      <c r="C39" s="25"/>
    </row>
    <row r="40" spans="1:21" ht="15.75" x14ac:dyDescent="0.25">
      <c r="A40" s="27" t="s">
        <v>50</v>
      </c>
      <c r="B40" s="25">
        <v>12.634377967711304</v>
      </c>
      <c r="C40" s="25">
        <v>2.546668834644489</v>
      </c>
    </row>
    <row r="41" spans="1:21" ht="15.75" x14ac:dyDescent="0.25">
      <c r="A41" s="28" t="s">
        <v>41</v>
      </c>
      <c r="B41" s="25">
        <v>29.320037986704659</v>
      </c>
      <c r="C41" s="25">
        <v>2.2803545151206248</v>
      </c>
    </row>
    <row r="43" spans="1:21" ht="15.75" x14ac:dyDescent="0.25">
      <c r="B43" s="27" t="s">
        <v>45</v>
      </c>
      <c r="C43" s="28" t="s">
        <v>15</v>
      </c>
    </row>
    <row r="44" spans="1:21" ht="15.75" x14ac:dyDescent="0.25">
      <c r="A44" s="27" t="s">
        <v>48</v>
      </c>
      <c r="B44" s="25">
        <v>8.8806220775530242</v>
      </c>
      <c r="C44" s="25">
        <v>1.4397755353281239</v>
      </c>
    </row>
    <row r="45" spans="1:21" ht="15.75" x14ac:dyDescent="0.25">
      <c r="A45" s="27" t="s">
        <v>25</v>
      </c>
      <c r="B45" s="25">
        <v>20.54</v>
      </c>
      <c r="C45" s="25">
        <v>6.11</v>
      </c>
    </row>
    <row r="46" spans="1:21" ht="15.75" x14ac:dyDescent="0.25">
      <c r="A46" s="27" t="s">
        <v>32</v>
      </c>
      <c r="B46" s="25">
        <v>36.784511784511785</v>
      </c>
      <c r="C46" s="25">
        <v>3.4525468804357078</v>
      </c>
    </row>
    <row r="47" spans="1:21" ht="15.75" x14ac:dyDescent="0.25">
      <c r="A47" s="27" t="s">
        <v>33</v>
      </c>
      <c r="B47" s="25">
        <v>15.191040843214752</v>
      </c>
      <c r="C47" s="25">
        <v>1.5043051850301044</v>
      </c>
    </row>
    <row r="48" spans="1:21" ht="15.75" x14ac:dyDescent="0.25">
      <c r="A48" s="27"/>
      <c r="B48" s="25"/>
      <c r="C48" s="25"/>
    </row>
    <row r="49" spans="1:3" ht="15.75" x14ac:dyDescent="0.25">
      <c r="A49" s="27" t="s">
        <v>49</v>
      </c>
      <c r="B49" s="25">
        <v>9.8174603174603163</v>
      </c>
      <c r="C49" s="25">
        <v>0.84612257173508665</v>
      </c>
    </row>
    <row r="50" spans="1:3" ht="15.75" x14ac:dyDescent="0.25">
      <c r="A50" s="28" t="s">
        <v>38</v>
      </c>
      <c r="B50" s="25">
        <v>30.13</v>
      </c>
      <c r="C50" s="25">
        <v>2.66</v>
      </c>
    </row>
    <row r="51" spans="1:3" ht="15.75" x14ac:dyDescent="0.25">
      <c r="A51" s="28" t="s">
        <v>39</v>
      </c>
      <c r="B51" s="25">
        <v>33.531746031746032</v>
      </c>
      <c r="C51" s="25">
        <v>2.8223000388031623</v>
      </c>
    </row>
    <row r="52" spans="1:3" ht="15.75" x14ac:dyDescent="0.25">
      <c r="A52" s="28" t="s">
        <v>40</v>
      </c>
      <c r="B52" s="3">
        <v>41.93121693121693</v>
      </c>
      <c r="C52" s="25">
        <v>3.4854769266263941</v>
      </c>
    </row>
    <row r="53" spans="1:3" ht="15.75" x14ac:dyDescent="0.25">
      <c r="A53" s="28"/>
      <c r="B53" s="3"/>
      <c r="C53" s="25"/>
    </row>
    <row r="54" spans="1:3" ht="15.75" x14ac:dyDescent="0.25">
      <c r="A54" s="27" t="s">
        <v>50</v>
      </c>
      <c r="B54" s="25">
        <v>12.727272727272728</v>
      </c>
      <c r="C54" s="25">
        <v>2.2928402955184146</v>
      </c>
    </row>
    <row r="55" spans="1:3" ht="15.75" x14ac:dyDescent="0.25">
      <c r="A55" s="28" t="s">
        <v>41</v>
      </c>
      <c r="B55" s="25">
        <v>51.515151515151508</v>
      </c>
      <c r="C55" s="25">
        <v>3.4462064867135429</v>
      </c>
    </row>
    <row r="57" spans="1:3" ht="15.75" x14ac:dyDescent="0.25">
      <c r="B57" s="27" t="s">
        <v>46</v>
      </c>
      <c r="C57" s="27" t="s">
        <v>23</v>
      </c>
    </row>
    <row r="58" spans="1:3" ht="15.75" x14ac:dyDescent="0.25">
      <c r="A58" s="27" t="s">
        <v>48</v>
      </c>
      <c r="B58" s="25">
        <v>10.82912457912458</v>
      </c>
      <c r="C58" s="25">
        <v>1.4043062716534089</v>
      </c>
    </row>
    <row r="59" spans="1:3" ht="15.75" x14ac:dyDescent="0.25">
      <c r="A59" s="27" t="s">
        <v>25</v>
      </c>
      <c r="B59" s="25">
        <v>23.06</v>
      </c>
      <c r="C59" s="25">
        <v>5.17</v>
      </c>
    </row>
    <row r="60" spans="1:3" ht="15.75" x14ac:dyDescent="0.25">
      <c r="A60" s="27" t="s">
        <v>32</v>
      </c>
      <c r="B60" s="25">
        <v>46.666666666666664</v>
      </c>
      <c r="C60" s="25">
        <v>1.924500897298757</v>
      </c>
    </row>
    <row r="61" spans="1:3" ht="15.75" x14ac:dyDescent="0.25">
      <c r="A61" s="27" t="s">
        <v>33</v>
      </c>
      <c r="B61" s="25">
        <v>21.127946127946128</v>
      </c>
      <c r="C61" s="25">
        <v>2.9163154098949842</v>
      </c>
    </row>
    <row r="62" spans="1:3" ht="15.75" x14ac:dyDescent="0.25">
      <c r="A62" s="27"/>
      <c r="B62" s="25"/>
      <c r="C62" s="25"/>
    </row>
    <row r="63" spans="1:3" ht="15.75" x14ac:dyDescent="0.25">
      <c r="A63" s="27" t="s">
        <v>49</v>
      </c>
      <c r="B63" s="25">
        <v>12.076719576719576</v>
      </c>
      <c r="C63" s="25">
        <v>0.89261487775129189</v>
      </c>
    </row>
    <row r="64" spans="1:3" ht="15.75" x14ac:dyDescent="0.25">
      <c r="A64" s="28" t="s">
        <v>38</v>
      </c>
      <c r="B64" s="25">
        <v>30.13</v>
      </c>
      <c r="C64" s="25">
        <v>2.66</v>
      </c>
    </row>
    <row r="65" spans="1:3" ht="15.75" x14ac:dyDescent="0.25">
      <c r="A65" s="28" t="s">
        <v>39</v>
      </c>
      <c r="B65" s="25">
        <v>33.531746031746032</v>
      </c>
      <c r="C65" s="25">
        <v>2.8223000388031623</v>
      </c>
    </row>
    <row r="66" spans="1:3" ht="15.75" x14ac:dyDescent="0.25">
      <c r="A66" s="28" t="s">
        <v>40</v>
      </c>
      <c r="B66" s="3">
        <v>46.698412698412703</v>
      </c>
      <c r="C66" s="25">
        <v>2.5057923993892177</v>
      </c>
    </row>
    <row r="67" spans="1:3" ht="15.75" x14ac:dyDescent="0.25">
      <c r="A67" s="28"/>
      <c r="B67" s="3"/>
      <c r="C67" s="25"/>
    </row>
    <row r="68" spans="1:3" ht="15.75" x14ac:dyDescent="0.25">
      <c r="A68" s="27" t="s">
        <v>50</v>
      </c>
      <c r="B68" s="25">
        <v>14.090909090909092</v>
      </c>
      <c r="C68" s="25">
        <v>4.553024000399005</v>
      </c>
    </row>
    <row r="69" spans="1:3" ht="15.75" x14ac:dyDescent="0.25">
      <c r="A69" s="28" t="s">
        <v>41</v>
      </c>
      <c r="B69" s="25">
        <v>53.18181818181818</v>
      </c>
      <c r="C69" s="25">
        <v>2.5308019831045661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56ED9-BE7B-434E-A96B-B17EB8BF00D3}">
  <dimension ref="A1:AZ47"/>
  <sheetViews>
    <sheetView topLeftCell="J1" zoomScale="88" zoomScaleNormal="81" workbookViewId="0">
      <selection activeCell="N16" sqref="N16"/>
    </sheetView>
  </sheetViews>
  <sheetFormatPr defaultColWidth="10.875" defaultRowHeight="15.75" x14ac:dyDescent="0.25"/>
  <cols>
    <col min="1" max="14" width="10.875" style="2"/>
    <col min="15" max="15" width="8.625" style="2" customWidth="1"/>
    <col min="16" max="19" width="10.875" style="2"/>
    <col min="20" max="20" width="10.875" style="3"/>
    <col min="21" max="21" width="10.875" style="2"/>
    <col min="22" max="22" width="10.875" style="3"/>
    <col min="23" max="23" width="10.875" style="2"/>
    <col min="24" max="25" width="10.875" style="3"/>
    <col min="26" max="27" width="10.875" style="2"/>
    <col min="28" max="29" width="10.875" style="3"/>
    <col min="30" max="16384" width="10.875" style="2"/>
  </cols>
  <sheetData>
    <row r="1" spans="1:52" ht="18.75" x14ac:dyDescent="0.25">
      <c r="A1" s="34" t="s">
        <v>32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23</v>
      </c>
      <c r="E4" s="12">
        <f>C4-D4</f>
        <v>27</v>
      </c>
      <c r="F4" s="12">
        <v>14</v>
      </c>
      <c r="G4" s="12">
        <f>D4-F4</f>
        <v>9</v>
      </c>
      <c r="H4" s="12">
        <v>11</v>
      </c>
      <c r="I4" s="12">
        <f>F4-H4</f>
        <v>3</v>
      </c>
      <c r="J4" s="9">
        <v>10</v>
      </c>
      <c r="K4" s="12">
        <f>H4-J4</f>
        <v>1</v>
      </c>
      <c r="L4" s="16">
        <v>7</v>
      </c>
      <c r="M4" s="12">
        <f>J4-L4</f>
        <v>3</v>
      </c>
      <c r="N4" s="39">
        <v>1</v>
      </c>
      <c r="O4" s="15" t="s">
        <v>6</v>
      </c>
      <c r="P4" s="15">
        <v>50</v>
      </c>
      <c r="Q4" s="12">
        <f>D4/50</f>
        <v>0.46</v>
      </c>
      <c r="R4" s="12">
        <f>1-Q4</f>
        <v>0.54</v>
      </c>
      <c r="S4" s="12">
        <f>F4/50</f>
        <v>0.28000000000000003</v>
      </c>
      <c r="T4" s="12">
        <f>1-S4</f>
        <v>0.72</v>
      </c>
      <c r="U4" s="12">
        <f>H4/50</f>
        <v>0.22</v>
      </c>
      <c r="V4" s="12">
        <f>1-U4</f>
        <v>0.78</v>
      </c>
      <c r="W4" s="12">
        <f>J4/50</f>
        <v>0.2</v>
      </c>
      <c r="X4" s="12">
        <f>1-W4</f>
        <v>0.8</v>
      </c>
      <c r="Y4" s="12">
        <f>L4/50</f>
        <v>0.14000000000000001</v>
      </c>
      <c r="Z4" s="12">
        <f>1-Y4</f>
        <v>0.86</v>
      </c>
      <c r="AA4" s="39">
        <v>1</v>
      </c>
      <c r="AB4" s="15" t="s">
        <v>6</v>
      </c>
      <c r="AC4" s="15">
        <v>50</v>
      </c>
      <c r="AD4" s="12">
        <v>23</v>
      </c>
      <c r="AE4" s="12">
        <f>AC4-AD4</f>
        <v>27</v>
      </c>
      <c r="AF4" s="12">
        <f>F4/D4</f>
        <v>0.60869565217391308</v>
      </c>
      <c r="AG4" s="12">
        <f>1-AF4</f>
        <v>0.39130434782608692</v>
      </c>
      <c r="AH4" s="12">
        <f>H4/D4</f>
        <v>0.47826086956521741</v>
      </c>
      <c r="AI4" s="12">
        <f>1-AH4</f>
        <v>0.52173913043478259</v>
      </c>
      <c r="AJ4" s="9">
        <f>J4/D4</f>
        <v>0.43478260869565216</v>
      </c>
      <c r="AK4" s="12">
        <f>1-AJ4</f>
        <v>0.56521739130434789</v>
      </c>
      <c r="AL4" s="16">
        <f>L4/D4</f>
        <v>0.30434782608695654</v>
      </c>
      <c r="AM4" s="12">
        <f>1-AL4</f>
        <v>0.69565217391304346</v>
      </c>
      <c r="AN4" s="39">
        <v>1</v>
      </c>
      <c r="AO4" s="15" t="s">
        <v>6</v>
      </c>
      <c r="AP4" s="15">
        <v>50</v>
      </c>
      <c r="AQ4" s="12">
        <v>23</v>
      </c>
      <c r="AR4" s="12">
        <f>AP4-AQ4</f>
        <v>27</v>
      </c>
      <c r="AS4" s="12">
        <f>F4/D4</f>
        <v>0.60869565217391308</v>
      </c>
      <c r="AT4" s="12">
        <f>1-AS4</f>
        <v>0.39130434782608692</v>
      </c>
      <c r="AU4" s="12">
        <f>H4/F4</f>
        <v>0.7857142857142857</v>
      </c>
      <c r="AV4" s="12">
        <f>1-AU4</f>
        <v>0.2142857142857143</v>
      </c>
      <c r="AW4" s="9">
        <f>J4/H4</f>
        <v>0.90909090909090906</v>
      </c>
      <c r="AX4" s="12">
        <f>1-AW4</f>
        <v>9.0909090909090939E-2</v>
      </c>
      <c r="AY4" s="16">
        <f>L4/J4</f>
        <v>0.7</v>
      </c>
      <c r="AZ4" s="12">
        <f>1-AY4</f>
        <v>0.30000000000000004</v>
      </c>
    </row>
    <row r="5" spans="1:52" x14ac:dyDescent="0.25">
      <c r="A5" s="39"/>
      <c r="B5" s="15" t="s">
        <v>0</v>
      </c>
      <c r="C5" s="15">
        <v>50</v>
      </c>
      <c r="D5" s="12">
        <v>29</v>
      </c>
      <c r="E5" s="12">
        <f t="shared" ref="E5:E12" si="0">C5-D5</f>
        <v>21</v>
      </c>
      <c r="F5" s="12">
        <v>23</v>
      </c>
      <c r="G5" s="12">
        <f t="shared" ref="G5:G12" si="1">D5-F5</f>
        <v>6</v>
      </c>
      <c r="H5" s="12">
        <v>22</v>
      </c>
      <c r="I5" s="12">
        <f t="shared" ref="I5:I12" si="2">F5-H5</f>
        <v>1</v>
      </c>
      <c r="J5" s="20">
        <v>18</v>
      </c>
      <c r="K5" s="12">
        <f t="shared" ref="K5:K12" si="3">H5-J5</f>
        <v>4</v>
      </c>
      <c r="L5" s="16">
        <v>18</v>
      </c>
      <c r="M5" s="12">
        <f t="shared" ref="M5:M12" si="4">J5-L5</f>
        <v>0</v>
      </c>
      <c r="N5" s="39"/>
      <c r="O5" s="15" t="s">
        <v>6</v>
      </c>
      <c r="P5" s="15">
        <v>50</v>
      </c>
      <c r="Q5" s="12">
        <f>D7/50</f>
        <v>0.42</v>
      </c>
      <c r="R5" s="12">
        <f>1-Q5</f>
        <v>0.58000000000000007</v>
      </c>
      <c r="S5" s="12">
        <f>F7/50</f>
        <v>0.34</v>
      </c>
      <c r="T5" s="12">
        <f>1-S5</f>
        <v>0.65999999999999992</v>
      </c>
      <c r="U5" s="12">
        <f>H7/50</f>
        <v>0.32</v>
      </c>
      <c r="V5" s="12">
        <f t="shared" ref="V5:X5" si="5">1-U5</f>
        <v>0.67999999999999994</v>
      </c>
      <c r="W5" s="12">
        <f>J7/50</f>
        <v>0.26</v>
      </c>
      <c r="X5" s="12">
        <f t="shared" si="5"/>
        <v>0.74</v>
      </c>
      <c r="Y5" s="12">
        <f>L7/50</f>
        <v>0.18</v>
      </c>
      <c r="Z5" s="12">
        <f t="shared" ref="Z5" si="6">1-Y5</f>
        <v>0.82000000000000006</v>
      </c>
      <c r="AA5" s="39"/>
      <c r="AB5" s="15" t="s">
        <v>0</v>
      </c>
      <c r="AC5" s="15">
        <v>50</v>
      </c>
      <c r="AD5" s="12">
        <v>29</v>
      </c>
      <c r="AE5" s="12">
        <f t="shared" ref="AE5:AE12" si="7">AC5-AD5</f>
        <v>21</v>
      </c>
      <c r="AF5" s="12">
        <f>F5/D5</f>
        <v>0.7931034482758621</v>
      </c>
      <c r="AG5" s="12">
        <f t="shared" ref="AG5:AI12" si="8">1-AF5</f>
        <v>0.2068965517241379</v>
      </c>
      <c r="AH5" s="12">
        <f>H5/D5</f>
        <v>0.75862068965517238</v>
      </c>
      <c r="AI5" s="12">
        <f t="shared" si="8"/>
        <v>0.24137931034482762</v>
      </c>
      <c r="AJ5" s="9">
        <f>J5/D5</f>
        <v>0.62068965517241381</v>
      </c>
      <c r="AK5" s="12">
        <f t="shared" ref="AK5:AM5" si="9">1-AJ5</f>
        <v>0.37931034482758619</v>
      </c>
      <c r="AL5" s="16">
        <f>L5/D5</f>
        <v>0.62068965517241381</v>
      </c>
      <c r="AM5" s="12">
        <f t="shared" si="9"/>
        <v>0.37931034482758619</v>
      </c>
      <c r="AN5" s="39"/>
      <c r="AO5" s="15" t="s">
        <v>0</v>
      </c>
      <c r="AP5" s="15">
        <v>50</v>
      </c>
      <c r="AQ5" s="12">
        <v>29</v>
      </c>
      <c r="AR5" s="12">
        <f t="shared" ref="AR5:AR12" si="10">AP5-AQ5</f>
        <v>21</v>
      </c>
      <c r="AS5" s="12">
        <f>F5/D5</f>
        <v>0.7931034482758621</v>
      </c>
      <c r="AT5" s="12">
        <f t="shared" ref="AT5:AV12" si="11">1-AS5</f>
        <v>0.2068965517241379</v>
      </c>
      <c r="AU5" s="12">
        <f>H5/F5</f>
        <v>0.95652173913043481</v>
      </c>
      <c r="AV5" s="12">
        <f t="shared" si="11"/>
        <v>4.3478260869565188E-2</v>
      </c>
      <c r="AW5" s="9">
        <f>J5/H5</f>
        <v>0.81818181818181823</v>
      </c>
      <c r="AX5" s="12">
        <f t="shared" ref="AX5:AZ5" si="12">1-AW5</f>
        <v>0.18181818181818177</v>
      </c>
      <c r="AY5" s="16">
        <f>L5/J5</f>
        <v>1</v>
      </c>
      <c r="AZ5" s="12">
        <f t="shared" si="12"/>
        <v>0</v>
      </c>
    </row>
    <row r="6" spans="1:52" x14ac:dyDescent="0.25">
      <c r="A6" s="39"/>
      <c r="B6" s="15" t="s">
        <v>1</v>
      </c>
      <c r="C6" s="15">
        <v>50</v>
      </c>
      <c r="D6" s="12">
        <v>32</v>
      </c>
      <c r="E6" s="12">
        <f t="shared" si="0"/>
        <v>18</v>
      </c>
      <c r="F6" s="12">
        <v>22</v>
      </c>
      <c r="G6" s="12">
        <f t="shared" si="1"/>
        <v>10</v>
      </c>
      <c r="H6" s="12">
        <v>22</v>
      </c>
      <c r="I6" s="12">
        <f t="shared" si="2"/>
        <v>0</v>
      </c>
      <c r="J6" s="20">
        <v>18</v>
      </c>
      <c r="K6" s="12">
        <f t="shared" si="3"/>
        <v>4</v>
      </c>
      <c r="L6" s="16">
        <v>14</v>
      </c>
      <c r="M6" s="12">
        <f t="shared" si="4"/>
        <v>4</v>
      </c>
      <c r="N6" s="39"/>
      <c r="O6" s="15" t="s">
        <v>6</v>
      </c>
      <c r="P6" s="15">
        <v>50</v>
      </c>
      <c r="Q6" s="12">
        <f>D10/50</f>
        <v>0.46</v>
      </c>
      <c r="R6" s="12">
        <f>1-Q6</f>
        <v>0.54</v>
      </c>
      <c r="S6" s="12">
        <f>F10/50</f>
        <v>0.36</v>
      </c>
      <c r="T6" s="12">
        <f>1-S6</f>
        <v>0.64</v>
      </c>
      <c r="U6" s="12">
        <f>H10/50</f>
        <v>0.34</v>
      </c>
      <c r="V6" s="12">
        <f t="shared" ref="V6:X6" si="13">1-U6</f>
        <v>0.65999999999999992</v>
      </c>
      <c r="W6" s="12">
        <f>J10/50</f>
        <v>0.3</v>
      </c>
      <c r="X6" s="12">
        <f t="shared" si="13"/>
        <v>0.7</v>
      </c>
      <c r="Y6" s="12">
        <f>L10/50</f>
        <v>0.2</v>
      </c>
      <c r="Z6" s="12">
        <f t="shared" ref="Z6" si="14">1-Y6</f>
        <v>0.8</v>
      </c>
      <c r="AA6" s="39"/>
      <c r="AB6" s="15" t="s">
        <v>1</v>
      </c>
      <c r="AC6" s="15">
        <v>50</v>
      </c>
      <c r="AD6" s="12">
        <v>32</v>
      </c>
      <c r="AE6" s="12">
        <f t="shared" si="7"/>
        <v>18</v>
      </c>
      <c r="AF6" s="12">
        <f>F6/D6</f>
        <v>0.6875</v>
      </c>
      <c r="AG6" s="12">
        <f t="shared" si="8"/>
        <v>0.3125</v>
      </c>
      <c r="AH6" s="12">
        <f>H6/D6</f>
        <v>0.6875</v>
      </c>
      <c r="AI6" s="12">
        <f t="shared" si="8"/>
        <v>0.3125</v>
      </c>
      <c r="AJ6" s="9">
        <f>J6/D6</f>
        <v>0.5625</v>
      </c>
      <c r="AK6" s="12">
        <f t="shared" ref="AK6:AM6" si="15">1-AJ6</f>
        <v>0.4375</v>
      </c>
      <c r="AL6" s="16">
        <f>L6/D6</f>
        <v>0.4375</v>
      </c>
      <c r="AM6" s="12">
        <f t="shared" si="15"/>
        <v>0.5625</v>
      </c>
      <c r="AN6" s="39"/>
      <c r="AO6" s="15" t="s">
        <v>1</v>
      </c>
      <c r="AP6" s="15">
        <v>50</v>
      </c>
      <c r="AQ6" s="12">
        <v>32</v>
      </c>
      <c r="AR6" s="12">
        <f t="shared" si="10"/>
        <v>18</v>
      </c>
      <c r="AS6" s="12">
        <f>F6/D6</f>
        <v>0.6875</v>
      </c>
      <c r="AT6" s="12">
        <f t="shared" si="11"/>
        <v>0.3125</v>
      </c>
      <c r="AU6" s="12">
        <f>H6/F6</f>
        <v>1</v>
      </c>
      <c r="AV6" s="12">
        <f t="shared" si="11"/>
        <v>0</v>
      </c>
      <c r="AW6" s="9">
        <f>J6/H6</f>
        <v>0.81818181818181823</v>
      </c>
      <c r="AX6" s="12">
        <f t="shared" ref="AX6:AZ6" si="16">1-AW6</f>
        <v>0.18181818181818177</v>
      </c>
      <c r="AY6" s="16">
        <f>L6/J6</f>
        <v>0.77777777777777779</v>
      </c>
      <c r="AZ6" s="12">
        <f t="shared" si="16"/>
        <v>0.22222222222222221</v>
      </c>
    </row>
    <row r="7" spans="1:52" x14ac:dyDescent="0.25">
      <c r="A7" s="39">
        <v>2</v>
      </c>
      <c r="B7" s="15" t="s">
        <v>6</v>
      </c>
      <c r="C7" s="15">
        <v>50</v>
      </c>
      <c r="D7" s="12">
        <v>21</v>
      </c>
      <c r="E7" s="12">
        <f t="shared" si="0"/>
        <v>29</v>
      </c>
      <c r="F7" s="12">
        <v>17</v>
      </c>
      <c r="G7" s="12">
        <f t="shared" si="1"/>
        <v>4</v>
      </c>
      <c r="H7" s="12">
        <v>16</v>
      </c>
      <c r="I7" s="12">
        <f t="shared" si="2"/>
        <v>1</v>
      </c>
      <c r="J7" s="10">
        <v>13</v>
      </c>
      <c r="K7" s="12">
        <f t="shared" si="3"/>
        <v>3</v>
      </c>
      <c r="L7" s="16">
        <v>9</v>
      </c>
      <c r="M7" s="12">
        <f t="shared" si="4"/>
        <v>4</v>
      </c>
      <c r="N7" s="39">
        <v>2</v>
      </c>
      <c r="O7" s="15" t="s">
        <v>0</v>
      </c>
      <c r="P7" s="15">
        <v>50</v>
      </c>
      <c r="Q7" s="12">
        <f>D5/50</f>
        <v>0.57999999999999996</v>
      </c>
      <c r="R7" s="12">
        <f t="shared" ref="R7:T12" si="17">1-Q7</f>
        <v>0.42000000000000004</v>
      </c>
      <c r="S7" s="12">
        <f>F5/50</f>
        <v>0.46</v>
      </c>
      <c r="T7" s="12">
        <f t="shared" si="17"/>
        <v>0.54</v>
      </c>
      <c r="U7" s="12">
        <f>H5/50</f>
        <v>0.44</v>
      </c>
      <c r="V7" s="12">
        <f t="shared" ref="V7:X7" si="18">1-U7</f>
        <v>0.56000000000000005</v>
      </c>
      <c r="W7" s="12">
        <f>J5/50</f>
        <v>0.36</v>
      </c>
      <c r="X7" s="12">
        <f t="shared" si="18"/>
        <v>0.64</v>
      </c>
      <c r="Y7" s="12">
        <f>L5/50</f>
        <v>0.36</v>
      </c>
      <c r="Z7" s="12">
        <f t="shared" ref="Z7" si="19">1-Y7</f>
        <v>0.64</v>
      </c>
      <c r="AA7" s="39">
        <v>2</v>
      </c>
      <c r="AB7" s="15" t="s">
        <v>6</v>
      </c>
      <c r="AC7" s="15">
        <v>50</v>
      </c>
      <c r="AD7" s="12">
        <v>21</v>
      </c>
      <c r="AE7" s="12">
        <f t="shared" si="7"/>
        <v>29</v>
      </c>
      <c r="AF7" s="12">
        <f>F7/D7</f>
        <v>0.80952380952380953</v>
      </c>
      <c r="AG7" s="12">
        <f t="shared" si="8"/>
        <v>0.19047619047619047</v>
      </c>
      <c r="AH7" s="12">
        <f>H7/D7</f>
        <v>0.76190476190476186</v>
      </c>
      <c r="AI7" s="12">
        <f t="shared" si="8"/>
        <v>0.23809523809523814</v>
      </c>
      <c r="AJ7" s="9">
        <f>J7/D7</f>
        <v>0.61904761904761907</v>
      </c>
      <c r="AK7" s="12">
        <f t="shared" ref="AK7:AM7" si="20">1-AJ7</f>
        <v>0.38095238095238093</v>
      </c>
      <c r="AL7" s="16">
        <f>L7/D7</f>
        <v>0.42857142857142855</v>
      </c>
      <c r="AM7" s="12">
        <f t="shared" si="20"/>
        <v>0.5714285714285714</v>
      </c>
      <c r="AN7" s="39">
        <v>2</v>
      </c>
      <c r="AO7" s="15" t="s">
        <v>6</v>
      </c>
      <c r="AP7" s="15">
        <v>50</v>
      </c>
      <c r="AQ7" s="12">
        <v>21</v>
      </c>
      <c r="AR7" s="12">
        <f t="shared" si="10"/>
        <v>29</v>
      </c>
      <c r="AS7" s="12">
        <f>F7/D7</f>
        <v>0.80952380952380953</v>
      </c>
      <c r="AT7" s="12">
        <f t="shared" si="11"/>
        <v>0.19047619047619047</v>
      </c>
      <c r="AU7" s="12">
        <f>H7/F7</f>
        <v>0.94117647058823528</v>
      </c>
      <c r="AV7" s="12">
        <f t="shared" si="11"/>
        <v>5.8823529411764719E-2</v>
      </c>
      <c r="AW7" s="9">
        <f>J7/H7</f>
        <v>0.8125</v>
      </c>
      <c r="AX7" s="12">
        <f t="shared" ref="AX7:AZ7" si="21">1-AW7</f>
        <v>0.1875</v>
      </c>
      <c r="AY7" s="16">
        <f>L7/J7</f>
        <v>0.69230769230769229</v>
      </c>
      <c r="AZ7" s="12">
        <f t="shared" si="21"/>
        <v>0.30769230769230771</v>
      </c>
    </row>
    <row r="8" spans="1:52" x14ac:dyDescent="0.25">
      <c r="A8" s="39"/>
      <c r="B8" s="15" t="s">
        <v>0</v>
      </c>
      <c r="C8" s="15">
        <v>50</v>
      </c>
      <c r="D8" s="12">
        <v>22</v>
      </c>
      <c r="E8" s="12">
        <f t="shared" si="0"/>
        <v>28</v>
      </c>
      <c r="F8" s="12">
        <v>19</v>
      </c>
      <c r="G8" s="12">
        <f t="shared" si="1"/>
        <v>3</v>
      </c>
      <c r="H8" s="12">
        <v>19</v>
      </c>
      <c r="I8" s="12">
        <f t="shared" si="2"/>
        <v>0</v>
      </c>
      <c r="J8" s="10">
        <v>15</v>
      </c>
      <c r="K8" s="12">
        <f t="shared" si="3"/>
        <v>4</v>
      </c>
      <c r="L8" s="16">
        <v>11</v>
      </c>
      <c r="M8" s="12">
        <f t="shared" si="4"/>
        <v>4</v>
      </c>
      <c r="N8" s="39"/>
      <c r="O8" s="15" t="s">
        <v>0</v>
      </c>
      <c r="P8" s="15">
        <v>50</v>
      </c>
      <c r="Q8" s="12">
        <f>D11/50</f>
        <v>0.52</v>
      </c>
      <c r="R8" s="12">
        <f>1-Q8</f>
        <v>0.48</v>
      </c>
      <c r="S8" s="12">
        <f>F11/50</f>
        <v>0.42</v>
      </c>
      <c r="T8" s="12">
        <f>1-S8</f>
        <v>0.58000000000000007</v>
      </c>
      <c r="U8" s="12">
        <f>H11/50</f>
        <v>0.36</v>
      </c>
      <c r="V8" s="12">
        <f t="shared" ref="V8:X8" si="22">1-U8</f>
        <v>0.64</v>
      </c>
      <c r="W8" s="12">
        <f>J11/50</f>
        <v>0.36</v>
      </c>
      <c r="X8" s="12">
        <f t="shared" si="22"/>
        <v>0.64</v>
      </c>
      <c r="Y8" s="12">
        <f>L11/50</f>
        <v>0.32</v>
      </c>
      <c r="Z8" s="12">
        <f t="shared" ref="Z8" si="23">1-Y8</f>
        <v>0.67999999999999994</v>
      </c>
      <c r="AA8" s="39"/>
      <c r="AB8" s="15" t="s">
        <v>0</v>
      </c>
      <c r="AC8" s="15">
        <v>50</v>
      </c>
      <c r="AD8" s="12">
        <v>22</v>
      </c>
      <c r="AE8" s="12">
        <f t="shared" si="7"/>
        <v>28</v>
      </c>
      <c r="AF8" s="12">
        <f>F8/D8</f>
        <v>0.86363636363636365</v>
      </c>
      <c r="AG8" s="12">
        <f t="shared" si="8"/>
        <v>0.13636363636363635</v>
      </c>
      <c r="AH8" s="12">
        <f>H8/D8</f>
        <v>0.86363636363636365</v>
      </c>
      <c r="AI8" s="12">
        <f t="shared" si="8"/>
        <v>0.13636363636363635</v>
      </c>
      <c r="AJ8" s="9">
        <f>J8/D8</f>
        <v>0.68181818181818177</v>
      </c>
      <c r="AK8" s="12">
        <f t="shared" ref="AK8:AM8" si="24">1-AJ8</f>
        <v>0.31818181818181823</v>
      </c>
      <c r="AL8" s="16">
        <f>L8/D8</f>
        <v>0.5</v>
      </c>
      <c r="AM8" s="12">
        <f t="shared" si="24"/>
        <v>0.5</v>
      </c>
      <c r="AN8" s="39"/>
      <c r="AO8" s="15" t="s">
        <v>0</v>
      </c>
      <c r="AP8" s="15">
        <v>50</v>
      </c>
      <c r="AQ8" s="12">
        <v>22</v>
      </c>
      <c r="AR8" s="12">
        <f t="shared" si="10"/>
        <v>28</v>
      </c>
      <c r="AS8" s="12">
        <f>F8/D8</f>
        <v>0.86363636363636365</v>
      </c>
      <c r="AT8" s="12">
        <f t="shared" si="11"/>
        <v>0.13636363636363635</v>
      </c>
      <c r="AU8" s="12">
        <f>H8/F8</f>
        <v>1</v>
      </c>
      <c r="AV8" s="12">
        <f t="shared" si="11"/>
        <v>0</v>
      </c>
      <c r="AW8" s="9">
        <f>J8/H8</f>
        <v>0.78947368421052633</v>
      </c>
      <c r="AX8" s="12">
        <f t="shared" ref="AX8:AZ8" si="25">1-AW8</f>
        <v>0.21052631578947367</v>
      </c>
      <c r="AY8" s="16">
        <f>L8/J8</f>
        <v>0.73333333333333328</v>
      </c>
      <c r="AZ8" s="12">
        <f t="shared" si="25"/>
        <v>0.26666666666666672</v>
      </c>
    </row>
    <row r="9" spans="1:52" x14ac:dyDescent="0.25">
      <c r="A9" s="39"/>
      <c r="B9" s="15" t="s">
        <v>1</v>
      </c>
      <c r="C9" s="15">
        <v>50</v>
      </c>
      <c r="D9" s="12">
        <v>30</v>
      </c>
      <c r="E9" s="12">
        <f t="shared" si="0"/>
        <v>20</v>
      </c>
      <c r="F9" s="12">
        <v>28</v>
      </c>
      <c r="G9" s="12">
        <f t="shared" si="1"/>
        <v>2</v>
      </c>
      <c r="H9" s="12">
        <v>26</v>
      </c>
      <c r="I9" s="12">
        <f t="shared" si="2"/>
        <v>2</v>
      </c>
      <c r="J9" s="10">
        <v>22</v>
      </c>
      <c r="K9" s="12">
        <f t="shared" si="3"/>
        <v>4</v>
      </c>
      <c r="L9" s="16">
        <v>15</v>
      </c>
      <c r="M9" s="12">
        <f t="shared" si="4"/>
        <v>7</v>
      </c>
      <c r="N9" s="39"/>
      <c r="O9" s="15" t="s">
        <v>0</v>
      </c>
      <c r="P9" s="15">
        <v>50</v>
      </c>
      <c r="Q9" s="12">
        <f>D8/50</f>
        <v>0.44</v>
      </c>
      <c r="R9" s="12">
        <f>1-Q9</f>
        <v>0.56000000000000005</v>
      </c>
      <c r="S9" s="12">
        <f>F8/50</f>
        <v>0.38</v>
      </c>
      <c r="T9" s="12">
        <f>1-S9</f>
        <v>0.62</v>
      </c>
      <c r="U9" s="12">
        <f>H8/50</f>
        <v>0.38</v>
      </c>
      <c r="V9" s="12">
        <f t="shared" ref="V9:X9" si="26">1-U9</f>
        <v>0.62</v>
      </c>
      <c r="W9" s="12">
        <f>J8/50</f>
        <v>0.3</v>
      </c>
      <c r="X9" s="12">
        <f t="shared" si="26"/>
        <v>0.7</v>
      </c>
      <c r="Y9" s="12">
        <f>L8/50</f>
        <v>0.22</v>
      </c>
      <c r="Z9" s="12">
        <f t="shared" ref="Z9" si="27">1-Y9</f>
        <v>0.78</v>
      </c>
      <c r="AA9" s="39"/>
      <c r="AB9" s="15" t="s">
        <v>1</v>
      </c>
      <c r="AC9" s="15">
        <v>50</v>
      </c>
      <c r="AD9" s="12">
        <v>30</v>
      </c>
      <c r="AE9" s="12">
        <f t="shared" si="7"/>
        <v>20</v>
      </c>
      <c r="AF9" s="12">
        <f>F9/D9</f>
        <v>0.93333333333333335</v>
      </c>
      <c r="AG9" s="12">
        <f t="shared" si="8"/>
        <v>6.6666666666666652E-2</v>
      </c>
      <c r="AH9" s="12">
        <f>H9/D9</f>
        <v>0.8666666666666667</v>
      </c>
      <c r="AI9" s="12">
        <f t="shared" si="8"/>
        <v>0.1333333333333333</v>
      </c>
      <c r="AJ9" s="9">
        <f>J9/D9</f>
        <v>0.73333333333333328</v>
      </c>
      <c r="AK9" s="12">
        <f t="shared" ref="AK9:AM9" si="28">1-AJ9</f>
        <v>0.26666666666666672</v>
      </c>
      <c r="AL9" s="16">
        <f>L9/D9</f>
        <v>0.5</v>
      </c>
      <c r="AM9" s="12">
        <f t="shared" si="28"/>
        <v>0.5</v>
      </c>
      <c r="AN9" s="39"/>
      <c r="AO9" s="15" t="s">
        <v>1</v>
      </c>
      <c r="AP9" s="15">
        <v>50</v>
      </c>
      <c r="AQ9" s="12">
        <v>30</v>
      </c>
      <c r="AR9" s="12">
        <f t="shared" si="10"/>
        <v>20</v>
      </c>
      <c r="AS9" s="12">
        <f>F9/D9</f>
        <v>0.93333333333333335</v>
      </c>
      <c r="AT9" s="12">
        <f t="shared" si="11"/>
        <v>6.6666666666666652E-2</v>
      </c>
      <c r="AU9" s="12">
        <f>H9/F9</f>
        <v>0.9285714285714286</v>
      </c>
      <c r="AV9" s="12">
        <f t="shared" si="11"/>
        <v>7.1428571428571397E-2</v>
      </c>
      <c r="AW9" s="9">
        <f>J9/H9</f>
        <v>0.84615384615384615</v>
      </c>
      <c r="AX9" s="12">
        <f t="shared" ref="AX9:AZ9" si="29">1-AW9</f>
        <v>0.15384615384615385</v>
      </c>
      <c r="AY9" s="16">
        <f>L9/J9</f>
        <v>0.68181818181818177</v>
      </c>
      <c r="AZ9" s="12">
        <f t="shared" si="29"/>
        <v>0.31818181818181823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23</v>
      </c>
      <c r="E10" s="12">
        <f t="shared" si="0"/>
        <v>27</v>
      </c>
      <c r="F10" s="12">
        <v>18</v>
      </c>
      <c r="G10" s="12">
        <f t="shared" si="1"/>
        <v>5</v>
      </c>
      <c r="H10" s="12">
        <v>17</v>
      </c>
      <c r="I10" s="12">
        <f t="shared" si="2"/>
        <v>1</v>
      </c>
      <c r="J10" s="10">
        <v>15</v>
      </c>
      <c r="K10" s="12">
        <f t="shared" si="3"/>
        <v>2</v>
      </c>
      <c r="L10" s="16">
        <v>10</v>
      </c>
      <c r="M10" s="12">
        <f t="shared" si="4"/>
        <v>5</v>
      </c>
      <c r="N10" s="39">
        <v>3</v>
      </c>
      <c r="O10" s="15" t="s">
        <v>1</v>
      </c>
      <c r="P10" s="15">
        <v>50</v>
      </c>
      <c r="Q10" s="12">
        <f>D6/50</f>
        <v>0.64</v>
      </c>
      <c r="R10" s="12">
        <f t="shared" si="17"/>
        <v>0.36</v>
      </c>
      <c r="S10" s="12">
        <f>F6/50</f>
        <v>0.44</v>
      </c>
      <c r="T10" s="12">
        <f t="shared" si="17"/>
        <v>0.56000000000000005</v>
      </c>
      <c r="U10" s="12">
        <f>H6/50</f>
        <v>0.44</v>
      </c>
      <c r="V10" s="12">
        <f t="shared" ref="V10:X10" si="30">1-U10</f>
        <v>0.56000000000000005</v>
      </c>
      <c r="W10" s="12">
        <f>J6/50</f>
        <v>0.36</v>
      </c>
      <c r="X10" s="12">
        <f t="shared" si="30"/>
        <v>0.64</v>
      </c>
      <c r="Y10" s="12">
        <f>L6/50</f>
        <v>0.28000000000000003</v>
      </c>
      <c r="Z10" s="12">
        <f t="shared" ref="Z10" si="31">1-Y10</f>
        <v>0.72</v>
      </c>
      <c r="AA10" s="39">
        <v>3</v>
      </c>
      <c r="AB10" s="15" t="s">
        <v>6</v>
      </c>
      <c r="AC10" s="15">
        <v>50</v>
      </c>
      <c r="AD10" s="12">
        <v>23</v>
      </c>
      <c r="AE10" s="12">
        <f t="shared" si="7"/>
        <v>27</v>
      </c>
      <c r="AF10" s="12">
        <f>F10/D10</f>
        <v>0.78260869565217395</v>
      </c>
      <c r="AG10" s="12">
        <f t="shared" si="8"/>
        <v>0.21739130434782605</v>
      </c>
      <c r="AH10" s="12">
        <f>H10/D10</f>
        <v>0.73913043478260865</v>
      </c>
      <c r="AI10" s="12">
        <f t="shared" si="8"/>
        <v>0.26086956521739135</v>
      </c>
      <c r="AJ10" s="9">
        <f>J10/D10</f>
        <v>0.65217391304347827</v>
      </c>
      <c r="AK10" s="12">
        <f t="shared" ref="AK10:AM10" si="32">1-AJ10</f>
        <v>0.34782608695652173</v>
      </c>
      <c r="AL10" s="16">
        <f>L10/D10</f>
        <v>0.43478260869565216</v>
      </c>
      <c r="AM10" s="12">
        <f t="shared" si="32"/>
        <v>0.56521739130434789</v>
      </c>
      <c r="AN10" s="39">
        <v>3</v>
      </c>
      <c r="AO10" s="15" t="s">
        <v>6</v>
      </c>
      <c r="AP10" s="15">
        <v>50</v>
      </c>
      <c r="AQ10" s="12">
        <v>23</v>
      </c>
      <c r="AR10" s="12">
        <f t="shared" si="10"/>
        <v>27</v>
      </c>
      <c r="AS10" s="12">
        <f>F10/D10</f>
        <v>0.78260869565217395</v>
      </c>
      <c r="AT10" s="12">
        <f t="shared" si="11"/>
        <v>0.21739130434782605</v>
      </c>
      <c r="AU10" s="12">
        <f>H10/F10</f>
        <v>0.94444444444444442</v>
      </c>
      <c r="AV10" s="12">
        <f t="shared" si="11"/>
        <v>5.555555555555558E-2</v>
      </c>
      <c r="AW10" s="9">
        <f>J10/H10</f>
        <v>0.88235294117647056</v>
      </c>
      <c r="AX10" s="12">
        <f t="shared" ref="AX10:AZ10" si="33">1-AW10</f>
        <v>0.11764705882352944</v>
      </c>
      <c r="AY10" s="16">
        <f>L10/J10</f>
        <v>0.66666666666666663</v>
      </c>
      <c r="AZ10" s="12">
        <f t="shared" si="33"/>
        <v>0.33333333333333337</v>
      </c>
    </row>
    <row r="11" spans="1:52" x14ac:dyDescent="0.25">
      <c r="A11" s="39"/>
      <c r="B11" s="15" t="s">
        <v>0</v>
      </c>
      <c r="C11" s="15">
        <v>50</v>
      </c>
      <c r="D11" s="12">
        <v>26</v>
      </c>
      <c r="E11" s="12">
        <f t="shared" si="0"/>
        <v>24</v>
      </c>
      <c r="F11" s="12">
        <v>21</v>
      </c>
      <c r="G11" s="12">
        <f t="shared" si="1"/>
        <v>5</v>
      </c>
      <c r="H11" s="12">
        <v>18</v>
      </c>
      <c r="I11" s="12">
        <f t="shared" si="2"/>
        <v>3</v>
      </c>
      <c r="J11" s="10">
        <v>18</v>
      </c>
      <c r="K11" s="12">
        <f t="shared" si="3"/>
        <v>0</v>
      </c>
      <c r="L11" s="16">
        <v>16</v>
      </c>
      <c r="M11" s="12">
        <f t="shared" si="4"/>
        <v>2</v>
      </c>
      <c r="N11" s="39"/>
      <c r="O11" s="15" t="s">
        <v>1</v>
      </c>
      <c r="P11" s="15">
        <v>50</v>
      </c>
      <c r="Q11" s="12">
        <f>D9/50</f>
        <v>0.6</v>
      </c>
      <c r="R11" s="12">
        <f t="shared" si="17"/>
        <v>0.4</v>
      </c>
      <c r="S11" s="12">
        <f>F9/50</f>
        <v>0.56000000000000005</v>
      </c>
      <c r="T11" s="12">
        <f t="shared" si="17"/>
        <v>0.43999999999999995</v>
      </c>
      <c r="U11" s="12">
        <f>H9/50</f>
        <v>0.52</v>
      </c>
      <c r="V11" s="12">
        <f t="shared" ref="V11:X11" si="34">1-U11</f>
        <v>0.48</v>
      </c>
      <c r="W11" s="12">
        <f>J9/50</f>
        <v>0.44</v>
      </c>
      <c r="X11" s="12">
        <f t="shared" si="34"/>
        <v>0.56000000000000005</v>
      </c>
      <c r="Y11" s="12">
        <f>L9/50</f>
        <v>0.3</v>
      </c>
      <c r="Z11" s="12">
        <f t="shared" ref="Z11" si="35">1-Y11</f>
        <v>0.7</v>
      </c>
      <c r="AA11" s="39"/>
      <c r="AB11" s="15" t="s">
        <v>0</v>
      </c>
      <c r="AC11" s="15">
        <v>50</v>
      </c>
      <c r="AD11" s="12">
        <v>26</v>
      </c>
      <c r="AE11" s="12">
        <f t="shared" si="7"/>
        <v>24</v>
      </c>
      <c r="AF11" s="12">
        <f>F11/D11</f>
        <v>0.80769230769230771</v>
      </c>
      <c r="AG11" s="12">
        <f t="shared" si="8"/>
        <v>0.19230769230769229</v>
      </c>
      <c r="AH11" s="12">
        <f>H11/D11</f>
        <v>0.69230769230769229</v>
      </c>
      <c r="AI11" s="12">
        <f t="shared" si="8"/>
        <v>0.30769230769230771</v>
      </c>
      <c r="AJ11" s="9">
        <f>J11/D11</f>
        <v>0.69230769230769229</v>
      </c>
      <c r="AK11" s="12">
        <f t="shared" ref="AK11:AM11" si="36">1-AJ11</f>
        <v>0.30769230769230771</v>
      </c>
      <c r="AL11" s="16">
        <f>L11/D11</f>
        <v>0.61538461538461542</v>
      </c>
      <c r="AM11" s="12">
        <f t="shared" si="36"/>
        <v>0.38461538461538458</v>
      </c>
      <c r="AN11" s="39"/>
      <c r="AO11" s="15" t="s">
        <v>0</v>
      </c>
      <c r="AP11" s="15">
        <v>50</v>
      </c>
      <c r="AQ11" s="12">
        <v>26</v>
      </c>
      <c r="AR11" s="12">
        <f t="shared" si="10"/>
        <v>24</v>
      </c>
      <c r="AS11" s="12">
        <f>F11/D11</f>
        <v>0.80769230769230771</v>
      </c>
      <c r="AT11" s="12">
        <f t="shared" si="11"/>
        <v>0.19230769230769229</v>
      </c>
      <c r="AU11" s="12">
        <f>H11/F11</f>
        <v>0.8571428571428571</v>
      </c>
      <c r="AV11" s="12">
        <f t="shared" si="11"/>
        <v>0.1428571428571429</v>
      </c>
      <c r="AW11" s="9">
        <f>J11/H11</f>
        <v>1</v>
      </c>
      <c r="AX11" s="12">
        <f t="shared" ref="AX11:AZ11" si="37">1-AW11</f>
        <v>0</v>
      </c>
      <c r="AY11" s="16">
        <f>L11/J11</f>
        <v>0.88888888888888884</v>
      </c>
      <c r="AZ11" s="12">
        <f t="shared" si="37"/>
        <v>0.11111111111111116</v>
      </c>
    </row>
    <row r="12" spans="1:52" x14ac:dyDescent="0.25">
      <c r="A12" s="39"/>
      <c r="B12" s="15" t="s">
        <v>1</v>
      </c>
      <c r="C12" s="15">
        <v>50</v>
      </c>
      <c r="D12" s="12">
        <v>23</v>
      </c>
      <c r="E12" s="12">
        <f t="shared" si="0"/>
        <v>27</v>
      </c>
      <c r="F12" s="12">
        <v>22</v>
      </c>
      <c r="G12" s="12">
        <f t="shared" si="1"/>
        <v>1</v>
      </c>
      <c r="H12" s="12">
        <v>21</v>
      </c>
      <c r="I12" s="12">
        <f t="shared" si="2"/>
        <v>1</v>
      </c>
      <c r="J12" s="10">
        <v>20</v>
      </c>
      <c r="K12" s="12">
        <f t="shared" si="3"/>
        <v>1</v>
      </c>
      <c r="L12" s="16">
        <v>20</v>
      </c>
      <c r="M12" s="12">
        <f t="shared" si="4"/>
        <v>0</v>
      </c>
      <c r="N12" s="39"/>
      <c r="O12" s="15" t="s">
        <v>1</v>
      </c>
      <c r="P12" s="15">
        <v>50</v>
      </c>
      <c r="Q12" s="12">
        <f>D12/50</f>
        <v>0.46</v>
      </c>
      <c r="R12" s="12">
        <f t="shared" si="17"/>
        <v>0.54</v>
      </c>
      <c r="S12" s="12">
        <f>F12/50</f>
        <v>0.44</v>
      </c>
      <c r="T12" s="12">
        <f t="shared" si="17"/>
        <v>0.56000000000000005</v>
      </c>
      <c r="U12" s="12">
        <f>H12/50</f>
        <v>0.42</v>
      </c>
      <c r="V12" s="12">
        <f t="shared" ref="V12:X12" si="38">1-U12</f>
        <v>0.58000000000000007</v>
      </c>
      <c r="W12" s="12">
        <f>J12/50</f>
        <v>0.4</v>
      </c>
      <c r="X12" s="12">
        <f t="shared" si="38"/>
        <v>0.6</v>
      </c>
      <c r="Y12" s="12">
        <f>L12/50</f>
        <v>0.4</v>
      </c>
      <c r="Z12" s="12">
        <f t="shared" ref="Z12" si="39">1-Y12</f>
        <v>0.6</v>
      </c>
      <c r="AA12" s="39"/>
      <c r="AB12" s="15" t="s">
        <v>1</v>
      </c>
      <c r="AC12" s="15">
        <v>50</v>
      </c>
      <c r="AD12" s="12">
        <v>23</v>
      </c>
      <c r="AE12" s="12">
        <f t="shared" si="7"/>
        <v>27</v>
      </c>
      <c r="AF12" s="12">
        <f>F12/D12</f>
        <v>0.95652173913043481</v>
      </c>
      <c r="AG12" s="12">
        <f t="shared" si="8"/>
        <v>4.3478260869565188E-2</v>
      </c>
      <c r="AH12" s="12">
        <f>H12/D12</f>
        <v>0.91304347826086951</v>
      </c>
      <c r="AI12" s="12">
        <f t="shared" si="8"/>
        <v>8.6956521739130488E-2</v>
      </c>
      <c r="AJ12" s="9">
        <f>J12/D12</f>
        <v>0.86956521739130432</v>
      </c>
      <c r="AK12" s="12">
        <f t="shared" ref="AK12:AM12" si="40">1-AJ12</f>
        <v>0.13043478260869568</v>
      </c>
      <c r="AL12" s="16">
        <f>L12/D12</f>
        <v>0.86956521739130432</v>
      </c>
      <c r="AM12" s="12">
        <f t="shared" si="40"/>
        <v>0.13043478260869568</v>
      </c>
      <c r="AN12" s="39"/>
      <c r="AO12" s="15" t="s">
        <v>1</v>
      </c>
      <c r="AP12" s="15">
        <v>50</v>
      </c>
      <c r="AQ12" s="12">
        <v>23</v>
      </c>
      <c r="AR12" s="12">
        <f t="shared" si="10"/>
        <v>27</v>
      </c>
      <c r="AS12" s="12">
        <f>F12/D12</f>
        <v>0.95652173913043481</v>
      </c>
      <c r="AT12" s="12">
        <f t="shared" si="11"/>
        <v>4.3478260869565188E-2</v>
      </c>
      <c r="AU12" s="12">
        <f>H12/F12</f>
        <v>0.95454545454545459</v>
      </c>
      <c r="AV12" s="12">
        <f t="shared" si="11"/>
        <v>4.5454545454545414E-2</v>
      </c>
      <c r="AW12" s="9">
        <f>J12/H12</f>
        <v>0.95238095238095233</v>
      </c>
      <c r="AX12" s="12">
        <f t="shared" ref="AX12:AZ12" si="41">1-AW12</f>
        <v>4.7619047619047672E-2</v>
      </c>
      <c r="AY12" s="16">
        <f>L12/J12</f>
        <v>1</v>
      </c>
      <c r="AZ12" s="12">
        <f t="shared" si="41"/>
        <v>0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</row>
    <row r="16" spans="1:52" x14ac:dyDescent="0.25">
      <c r="A16" s="33">
        <v>1</v>
      </c>
      <c r="B16" s="12" t="s">
        <v>6</v>
      </c>
      <c r="C16" s="12">
        <v>23</v>
      </c>
      <c r="D16" s="8">
        <f>100*(1-(C16/C18))</f>
        <v>28.125</v>
      </c>
      <c r="E16" s="12">
        <v>14</v>
      </c>
      <c r="F16" s="8">
        <f>100*(1-(E16/E18))</f>
        <v>36.363636363636367</v>
      </c>
      <c r="G16" s="12">
        <v>11</v>
      </c>
      <c r="H16" s="8">
        <f>100*(1-(G16/G18))</f>
        <v>50</v>
      </c>
      <c r="I16" s="9">
        <v>10</v>
      </c>
      <c r="J16" s="8">
        <f>100*(1-(I16/I18))</f>
        <v>44.444444444444443</v>
      </c>
      <c r="K16" s="16">
        <v>7</v>
      </c>
      <c r="L16" s="8">
        <f>100*(1-(K16/K18))</f>
        <v>50</v>
      </c>
      <c r="N16" s="2">
        <f>Q10</f>
        <v>0.64</v>
      </c>
      <c r="O16" s="2">
        <f>R7</f>
        <v>0.42000000000000004</v>
      </c>
      <c r="P16" s="2">
        <f>R4</f>
        <v>0.54</v>
      </c>
      <c r="Q16" s="2">
        <f>S10</f>
        <v>0.44</v>
      </c>
      <c r="R16" s="2">
        <f>S7</f>
        <v>0.46</v>
      </c>
      <c r="S16" s="2">
        <f>S4</f>
        <v>0.28000000000000003</v>
      </c>
      <c r="T16" s="3">
        <f>U10</f>
        <v>0.44</v>
      </c>
      <c r="U16" s="2">
        <f>U7</f>
        <v>0.44</v>
      </c>
      <c r="V16" s="2">
        <f>U4</f>
        <v>0.22</v>
      </c>
      <c r="W16" s="2">
        <f>W10</f>
        <v>0.36</v>
      </c>
      <c r="X16" s="2">
        <f>W7</f>
        <v>0.36</v>
      </c>
      <c r="Y16" s="2">
        <f>W4</f>
        <v>0.2</v>
      </c>
      <c r="Z16" s="2">
        <f>Y10</f>
        <v>0.28000000000000003</v>
      </c>
      <c r="AA16" s="2">
        <f>Y7</f>
        <v>0.36</v>
      </c>
      <c r="AB16" s="2">
        <f>Y4</f>
        <v>0.14000000000000001</v>
      </c>
      <c r="AC16" s="2"/>
    </row>
    <row r="17" spans="1:29" x14ac:dyDescent="0.25">
      <c r="A17" s="33"/>
      <c r="B17" s="12" t="s">
        <v>0</v>
      </c>
      <c r="C17" s="12">
        <v>29</v>
      </c>
      <c r="D17" s="8">
        <f>100*(1-(C17/C18))</f>
        <v>9.375</v>
      </c>
      <c r="E17" s="12">
        <v>23</v>
      </c>
      <c r="F17" s="8">
        <f>100*(1-(E17/E18))</f>
        <v>-4.5454545454545414</v>
      </c>
      <c r="G17" s="12">
        <v>22</v>
      </c>
      <c r="H17" s="8">
        <f>100*(1-(G17/G18))</f>
        <v>0</v>
      </c>
      <c r="I17" s="20">
        <v>18</v>
      </c>
      <c r="J17" s="8">
        <f>100*(1-(I17/I18))</f>
        <v>0</v>
      </c>
      <c r="K17" s="16">
        <v>18</v>
      </c>
      <c r="L17" s="8">
        <f>100*(1-(K17/K18))</f>
        <v>-28.57142857142858</v>
      </c>
      <c r="N17" s="2">
        <f t="shared" ref="N17:N18" si="42">Q11</f>
        <v>0.6</v>
      </c>
      <c r="O17" s="2">
        <f t="shared" ref="O17:O18" si="43">R8</f>
        <v>0.48</v>
      </c>
      <c r="P17" s="2">
        <f t="shared" ref="P17:P18" si="44">R5</f>
        <v>0.58000000000000007</v>
      </c>
      <c r="Q17" s="2">
        <f t="shared" ref="Q17:Q18" si="45">S11</f>
        <v>0.56000000000000005</v>
      </c>
      <c r="R17" s="2">
        <f t="shared" ref="R17:R18" si="46">S8</f>
        <v>0.42</v>
      </c>
      <c r="S17" s="2">
        <f t="shared" ref="S17:S18" si="47">S5</f>
        <v>0.34</v>
      </c>
      <c r="T17" s="3">
        <f t="shared" ref="T17:T18" si="48">U11</f>
        <v>0.52</v>
      </c>
      <c r="U17" s="2">
        <f t="shared" ref="U17:U18" si="49">U8</f>
        <v>0.36</v>
      </c>
      <c r="V17" s="2">
        <f t="shared" ref="V17:V18" si="50">U5</f>
        <v>0.32</v>
      </c>
      <c r="W17" s="2">
        <f t="shared" ref="W17:W18" si="51">W11</f>
        <v>0.44</v>
      </c>
      <c r="X17" s="2">
        <f t="shared" ref="X17:X18" si="52">W8</f>
        <v>0.36</v>
      </c>
      <c r="Y17" s="2">
        <f t="shared" ref="Y17:Y18" si="53">W5</f>
        <v>0.26</v>
      </c>
      <c r="Z17" s="2">
        <f t="shared" ref="Z17:Z18" si="54">Y11</f>
        <v>0.3</v>
      </c>
      <c r="AA17" s="2">
        <f t="shared" ref="AA17:AA18" si="55">Y8</f>
        <v>0.32</v>
      </c>
      <c r="AB17" s="2">
        <f t="shared" ref="AB17:AB18" si="56">Y5</f>
        <v>0.18</v>
      </c>
      <c r="AC17" s="2"/>
    </row>
    <row r="18" spans="1:29" x14ac:dyDescent="0.25">
      <c r="A18" s="33"/>
      <c r="B18" s="12" t="s">
        <v>1</v>
      </c>
      <c r="C18" s="12">
        <v>32</v>
      </c>
      <c r="D18" s="12"/>
      <c r="E18" s="12">
        <v>22</v>
      </c>
      <c r="F18" s="8"/>
      <c r="G18" s="12">
        <v>22</v>
      </c>
      <c r="H18" s="8"/>
      <c r="I18" s="20">
        <v>18</v>
      </c>
      <c r="J18" s="8"/>
      <c r="K18" s="16">
        <v>14</v>
      </c>
      <c r="L18" s="8"/>
      <c r="N18" s="2">
        <f t="shared" si="42"/>
        <v>0.46</v>
      </c>
      <c r="O18" s="2">
        <f t="shared" si="43"/>
        <v>0.56000000000000005</v>
      </c>
      <c r="P18" s="2">
        <f t="shared" si="44"/>
        <v>0.54</v>
      </c>
      <c r="Q18" s="2">
        <f t="shared" si="45"/>
        <v>0.44</v>
      </c>
      <c r="R18" s="2">
        <f t="shared" si="46"/>
        <v>0.38</v>
      </c>
      <c r="S18" s="2">
        <f t="shared" si="47"/>
        <v>0.36</v>
      </c>
      <c r="T18" s="3">
        <f t="shared" si="48"/>
        <v>0.42</v>
      </c>
      <c r="U18" s="2">
        <f t="shared" si="49"/>
        <v>0.38</v>
      </c>
      <c r="V18" s="2">
        <f t="shared" si="50"/>
        <v>0.34</v>
      </c>
      <c r="W18" s="2">
        <f t="shared" si="51"/>
        <v>0.4</v>
      </c>
      <c r="X18" s="2">
        <f t="shared" si="52"/>
        <v>0.3</v>
      </c>
      <c r="Y18" s="2">
        <f t="shared" si="53"/>
        <v>0.3</v>
      </c>
      <c r="Z18" s="2">
        <f t="shared" si="54"/>
        <v>0.4</v>
      </c>
      <c r="AA18" s="2">
        <f t="shared" si="55"/>
        <v>0.22</v>
      </c>
      <c r="AB18" s="2">
        <f t="shared" si="56"/>
        <v>0.2</v>
      </c>
      <c r="AC18" s="2"/>
    </row>
    <row r="19" spans="1:29" x14ac:dyDescent="0.25">
      <c r="A19" s="33">
        <v>2</v>
      </c>
      <c r="B19" s="12" t="s">
        <v>6</v>
      </c>
      <c r="C19" s="12">
        <v>21</v>
      </c>
      <c r="D19" s="8">
        <f>100*(1-(C19/C21))</f>
        <v>30.000000000000004</v>
      </c>
      <c r="E19" s="12">
        <v>17</v>
      </c>
      <c r="F19" s="8">
        <f>100*(1-(E19/E21))</f>
        <v>39.285714285714292</v>
      </c>
      <c r="G19" s="12">
        <v>16</v>
      </c>
      <c r="H19" s="8">
        <f>100*(1-(G19/G21))</f>
        <v>38.46153846153846</v>
      </c>
      <c r="I19" s="10">
        <v>13</v>
      </c>
      <c r="J19" s="8">
        <f>100*(1-(I19/I21))</f>
        <v>40.909090909090907</v>
      </c>
      <c r="K19" s="16">
        <v>9</v>
      </c>
      <c r="L19" s="8">
        <f>100*(1-(K19/K21))</f>
        <v>40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2"/>
    </row>
    <row r="20" spans="1:29" x14ac:dyDescent="0.25">
      <c r="A20" s="33"/>
      <c r="B20" s="12" t="s">
        <v>0</v>
      </c>
      <c r="C20" s="12">
        <v>22</v>
      </c>
      <c r="D20" s="8">
        <f>100*(1-(C20/C21))</f>
        <v>26.666666666666671</v>
      </c>
      <c r="E20" s="12">
        <v>19</v>
      </c>
      <c r="F20" s="8">
        <f>100*(1-(E20/E21))</f>
        <v>32.142857142857139</v>
      </c>
      <c r="G20" s="12">
        <v>19</v>
      </c>
      <c r="H20" s="8">
        <f>100*(1-(G20/G21))</f>
        <v>26.923076923076927</v>
      </c>
      <c r="I20" s="10">
        <v>15</v>
      </c>
      <c r="J20" s="8">
        <f>100*(1-(I20/I21))</f>
        <v>31.818181818181824</v>
      </c>
      <c r="K20" s="16">
        <v>11</v>
      </c>
      <c r="L20" s="8">
        <f>100*(1-(K20/K21))</f>
        <v>26.666666666666671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  <c r="AC20" s="2"/>
    </row>
    <row r="21" spans="1:29" x14ac:dyDescent="0.25">
      <c r="A21" s="33"/>
      <c r="B21" s="12" t="s">
        <v>1</v>
      </c>
      <c r="C21" s="12">
        <v>30</v>
      </c>
      <c r="D21" s="12"/>
      <c r="E21" s="12">
        <v>28</v>
      </c>
      <c r="F21" s="8"/>
      <c r="G21" s="12">
        <v>26</v>
      </c>
      <c r="H21" s="8"/>
      <c r="I21" s="10">
        <v>22</v>
      </c>
      <c r="J21" s="8"/>
      <c r="K21" s="16">
        <v>15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  <c r="AC21" s="2"/>
    </row>
    <row r="22" spans="1:29" x14ac:dyDescent="0.25">
      <c r="A22" s="33">
        <v>3</v>
      </c>
      <c r="B22" s="12" t="s">
        <v>6</v>
      </c>
      <c r="C22" s="12">
        <v>23</v>
      </c>
      <c r="D22" s="8">
        <f>100*(1-(C22/C24))</f>
        <v>0</v>
      </c>
      <c r="E22" s="12">
        <v>18</v>
      </c>
      <c r="F22" s="8">
        <f>100*(1-(E22/E24))</f>
        <v>18.181818181818176</v>
      </c>
      <c r="G22" s="12">
        <v>17</v>
      </c>
      <c r="H22" s="8">
        <f>100*(1-(G22/G24))</f>
        <v>19.047619047619047</v>
      </c>
      <c r="I22" s="10">
        <v>15</v>
      </c>
      <c r="J22" s="8">
        <f>100*(1-(I22/I24))</f>
        <v>25</v>
      </c>
      <c r="K22" s="16">
        <v>10</v>
      </c>
      <c r="L22" s="8">
        <f>100*(1-(K22/K24))</f>
        <v>50</v>
      </c>
      <c r="Q22" s="2">
        <f>AF6</f>
        <v>0.6875</v>
      </c>
      <c r="R22" s="2">
        <f>AF5</f>
        <v>0.7931034482758621</v>
      </c>
      <c r="S22" s="2">
        <f>AF4</f>
        <v>0.60869565217391308</v>
      </c>
      <c r="T22" s="3">
        <f>AH6</f>
        <v>0.6875</v>
      </c>
      <c r="U22" s="2">
        <f>AH5</f>
        <v>0.75862068965517238</v>
      </c>
      <c r="V22" s="2">
        <f>AH4</f>
        <v>0.47826086956521741</v>
      </c>
      <c r="W22" s="2">
        <f>AJ6</f>
        <v>0.5625</v>
      </c>
      <c r="X22" s="2">
        <f>AJ5</f>
        <v>0.62068965517241381</v>
      </c>
      <c r="Y22" s="2">
        <f>AJ4</f>
        <v>0.43478260869565216</v>
      </c>
      <c r="Z22" s="2">
        <f>AL6</f>
        <v>0.4375</v>
      </c>
      <c r="AA22" s="2">
        <f>AL5</f>
        <v>0.62068965517241381</v>
      </c>
      <c r="AB22" s="2">
        <f>AL4</f>
        <v>0.30434782608695654</v>
      </c>
      <c r="AC22" s="2"/>
    </row>
    <row r="23" spans="1:29" x14ac:dyDescent="0.25">
      <c r="A23" s="33"/>
      <c r="B23" s="12" t="s">
        <v>0</v>
      </c>
      <c r="C23" s="12">
        <v>26</v>
      </c>
      <c r="D23" s="8">
        <f>100*(1-(C23/C24))</f>
        <v>-13.043478260869556</v>
      </c>
      <c r="E23" s="12">
        <v>21</v>
      </c>
      <c r="F23" s="8">
        <f>100*(1-(E23/E24))</f>
        <v>4.5454545454545414</v>
      </c>
      <c r="G23" s="12">
        <v>18</v>
      </c>
      <c r="H23" s="8">
        <f>100*(1-(G23/G24))</f>
        <v>14.28571428571429</v>
      </c>
      <c r="I23" s="10">
        <v>18</v>
      </c>
      <c r="J23" s="8">
        <f>100*(1-(I23/I24))</f>
        <v>9.9999999999999982</v>
      </c>
      <c r="K23" s="16">
        <v>16</v>
      </c>
      <c r="L23" s="8">
        <f>100*(1-(K23/K24))</f>
        <v>19.999999999999996</v>
      </c>
      <c r="Q23" s="2">
        <f>AF9</f>
        <v>0.93333333333333335</v>
      </c>
      <c r="R23" s="2">
        <f>AF8</f>
        <v>0.86363636363636365</v>
      </c>
      <c r="S23" s="2">
        <f>AF7</f>
        <v>0.80952380952380953</v>
      </c>
      <c r="T23" s="3">
        <f>AH9</f>
        <v>0.8666666666666667</v>
      </c>
      <c r="U23" s="2">
        <f>AH8</f>
        <v>0.86363636363636365</v>
      </c>
      <c r="V23" s="2">
        <f>AH7</f>
        <v>0.76190476190476186</v>
      </c>
      <c r="W23" s="2">
        <f>AJ9</f>
        <v>0.73333333333333328</v>
      </c>
      <c r="X23" s="2">
        <f>AJ8</f>
        <v>0.68181818181818177</v>
      </c>
      <c r="Y23" s="2">
        <f>AJ7</f>
        <v>0.61904761904761907</v>
      </c>
      <c r="Z23" s="2">
        <f>AL9</f>
        <v>0.5</v>
      </c>
      <c r="AA23" s="2">
        <f>AL8</f>
        <v>0.5</v>
      </c>
      <c r="AB23" s="2">
        <f>AL7</f>
        <v>0.42857142857142855</v>
      </c>
      <c r="AC23" s="2"/>
    </row>
    <row r="24" spans="1:29" x14ac:dyDescent="0.25">
      <c r="A24" s="33"/>
      <c r="B24" s="12" t="s">
        <v>1</v>
      </c>
      <c r="C24" s="12">
        <v>23</v>
      </c>
      <c r="D24" s="12"/>
      <c r="E24" s="12">
        <v>22</v>
      </c>
      <c r="F24" s="8"/>
      <c r="G24" s="12">
        <v>21</v>
      </c>
      <c r="H24" s="8"/>
      <c r="I24" s="10">
        <v>20</v>
      </c>
      <c r="J24" s="8"/>
      <c r="K24" s="16">
        <v>20</v>
      </c>
      <c r="L24" s="8"/>
      <c r="Q24" s="2">
        <f>AF12</f>
        <v>0.95652173913043481</v>
      </c>
      <c r="R24" s="2">
        <f>AF11</f>
        <v>0.80769230769230771</v>
      </c>
      <c r="S24" s="2">
        <f>AF10</f>
        <v>0.78260869565217395</v>
      </c>
      <c r="T24" s="3">
        <f>AH12</f>
        <v>0.91304347826086951</v>
      </c>
      <c r="U24" s="2">
        <f>AH11</f>
        <v>0.69230769230769229</v>
      </c>
      <c r="V24" s="2">
        <f>AH10</f>
        <v>0.73913043478260865</v>
      </c>
      <c r="W24" s="2">
        <f>AJ12</f>
        <v>0.86956521739130432</v>
      </c>
      <c r="X24" s="2">
        <f>AJ11</f>
        <v>0.69230769230769229</v>
      </c>
      <c r="Y24" s="2">
        <f>AJ10</f>
        <v>0.65217391304347827</v>
      </c>
      <c r="Z24" s="2">
        <f>AL12</f>
        <v>0.86956521739130432</v>
      </c>
      <c r="AA24" s="2">
        <f>AL11</f>
        <v>0.61538461538461542</v>
      </c>
      <c r="AB24" s="2">
        <f>AL10</f>
        <v>0.43478260869565216</v>
      </c>
      <c r="AC24" s="2"/>
    </row>
    <row r="25" spans="1:29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2"/>
    </row>
    <row r="26" spans="1:29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  <c r="AC26" s="2"/>
    </row>
    <row r="27" spans="1:29" x14ac:dyDescent="0.25">
      <c r="A27" s="12" t="s">
        <v>7</v>
      </c>
      <c r="B27" s="41" t="s">
        <v>0</v>
      </c>
      <c r="C27" s="8">
        <f>D17</f>
        <v>9.375</v>
      </c>
      <c r="D27" s="8">
        <v>0</v>
      </c>
      <c r="E27" s="8">
        <f>H17</f>
        <v>0</v>
      </c>
      <c r="F27" s="8">
        <f>J17</f>
        <v>0</v>
      </c>
      <c r="G27" s="8">
        <v>0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  <c r="AC27" s="2"/>
    </row>
    <row r="28" spans="1:29" x14ac:dyDescent="0.25">
      <c r="A28" s="12" t="s">
        <v>8</v>
      </c>
      <c r="B28" s="42"/>
      <c r="C28" s="8">
        <f>D20</f>
        <v>26.666666666666671</v>
      </c>
      <c r="D28" s="8">
        <f>F20</f>
        <v>32.142857142857139</v>
      </c>
      <c r="E28" s="8">
        <f>H20</f>
        <v>26.923076923076927</v>
      </c>
      <c r="F28" s="8">
        <f>J20</f>
        <v>31.818181818181824</v>
      </c>
      <c r="G28" s="8">
        <f>L20</f>
        <v>26.666666666666671</v>
      </c>
      <c r="Q28" s="2">
        <f>AT6</f>
        <v>0.3125</v>
      </c>
      <c r="R28" s="2">
        <f>AT5</f>
        <v>0.2068965517241379</v>
      </c>
      <c r="S28" s="2">
        <f>AT4</f>
        <v>0.39130434782608692</v>
      </c>
      <c r="T28" s="3">
        <f>AV6</f>
        <v>0</v>
      </c>
      <c r="U28" s="2">
        <f>AV5</f>
        <v>4.3478260869565188E-2</v>
      </c>
      <c r="V28" s="3">
        <f>AV4</f>
        <v>0.2142857142857143</v>
      </c>
      <c r="W28" s="2">
        <f>AX6</f>
        <v>0.18181818181818177</v>
      </c>
      <c r="X28" s="3">
        <f>AX5</f>
        <v>0.18181818181818177</v>
      </c>
      <c r="Y28" s="3">
        <f>AX4</f>
        <v>9.0909090909090939E-2</v>
      </c>
      <c r="Z28" s="2">
        <f>AZ6</f>
        <v>0.22222222222222221</v>
      </c>
      <c r="AA28" s="2">
        <f>AZ5</f>
        <v>0</v>
      </c>
      <c r="AB28" s="3">
        <f>AZ4</f>
        <v>0.30000000000000004</v>
      </c>
      <c r="AC28" s="2"/>
    </row>
    <row r="29" spans="1:29" x14ac:dyDescent="0.25">
      <c r="A29" s="12" t="s">
        <v>9</v>
      </c>
      <c r="B29" s="42"/>
      <c r="C29" s="8">
        <v>0</v>
      </c>
      <c r="D29" s="8">
        <f>F23</f>
        <v>4.5454545454545414</v>
      </c>
      <c r="E29" s="8">
        <f>H23</f>
        <v>14.28571428571429</v>
      </c>
      <c r="F29" s="8">
        <f>J23</f>
        <v>9.9999999999999982</v>
      </c>
      <c r="G29" s="8">
        <f>L23</f>
        <v>19.999999999999996</v>
      </c>
      <c r="Q29" s="2">
        <f>AT9</f>
        <v>6.6666666666666652E-2</v>
      </c>
      <c r="R29" s="2">
        <f>AT8</f>
        <v>0.13636363636363635</v>
      </c>
      <c r="S29" s="2">
        <f>AT7</f>
        <v>0.19047619047619047</v>
      </c>
      <c r="T29" s="3">
        <f>AV9</f>
        <v>7.1428571428571397E-2</v>
      </c>
      <c r="U29" s="2">
        <f>AV8</f>
        <v>0</v>
      </c>
      <c r="V29" s="3">
        <f>AV7</f>
        <v>5.8823529411764719E-2</v>
      </c>
      <c r="W29" s="2">
        <f>AX9</f>
        <v>0.15384615384615385</v>
      </c>
      <c r="X29" s="3">
        <f>AX8</f>
        <v>0.21052631578947367</v>
      </c>
      <c r="Y29" s="3">
        <f>AX7</f>
        <v>0.1875</v>
      </c>
      <c r="Z29" s="2">
        <f>AZ9</f>
        <v>0.31818181818181823</v>
      </c>
      <c r="AA29" s="2">
        <f>AZ8</f>
        <v>0.26666666666666672</v>
      </c>
      <c r="AB29" s="3">
        <f>AZ7</f>
        <v>0.30769230769230771</v>
      </c>
      <c r="AC29" s="2"/>
    </row>
    <row r="30" spans="1:29" x14ac:dyDescent="0.25">
      <c r="A30" s="12"/>
      <c r="B30" s="15" t="s">
        <v>16</v>
      </c>
      <c r="C30" s="29">
        <f>AVERAGE(C27:C29)</f>
        <v>12.013888888888891</v>
      </c>
      <c r="D30" s="29">
        <f>AVERAGE(D27:D29)</f>
        <v>12.229437229437226</v>
      </c>
      <c r="E30" s="29">
        <f>AVERAGE(E27:E29)</f>
        <v>13.736263736263739</v>
      </c>
      <c r="F30" s="29">
        <f>AVERAGE(F27:F29)</f>
        <v>13.939393939393939</v>
      </c>
      <c r="G30" s="29">
        <f>AVERAGE(G27:G29)</f>
        <v>15.555555555555557</v>
      </c>
      <c r="Q30" s="2">
        <f>AT12</f>
        <v>4.3478260869565188E-2</v>
      </c>
      <c r="R30" s="2">
        <f>AT11</f>
        <v>0.19230769230769229</v>
      </c>
      <c r="S30" s="2">
        <f>AT10</f>
        <v>0.21739130434782605</v>
      </c>
      <c r="T30" s="3">
        <f>AV12</f>
        <v>4.5454545454545414E-2</v>
      </c>
      <c r="U30" s="2">
        <f>AV11</f>
        <v>0.1428571428571429</v>
      </c>
      <c r="V30" s="3">
        <f>AV10</f>
        <v>5.555555555555558E-2</v>
      </c>
      <c r="W30" s="3">
        <f>AX12</f>
        <v>4.7619047619047672E-2</v>
      </c>
      <c r="X30" s="3">
        <f>AX11</f>
        <v>0</v>
      </c>
      <c r="Y30" s="3">
        <f>AX10</f>
        <v>0.11764705882352944</v>
      </c>
      <c r="Z30" s="3">
        <f>AZ12</f>
        <v>0</v>
      </c>
      <c r="AA30" s="3">
        <f>AZ11</f>
        <v>0.11111111111111116</v>
      </c>
      <c r="AB30" s="3">
        <f>AZ10</f>
        <v>0.33333333333333337</v>
      </c>
      <c r="AC30" s="2"/>
    </row>
    <row r="31" spans="1:29" x14ac:dyDescent="0.25">
      <c r="A31" s="12" t="s">
        <v>7</v>
      </c>
      <c r="B31" s="41" t="s">
        <v>6</v>
      </c>
      <c r="C31" s="8">
        <f>D16</f>
        <v>28.125</v>
      </c>
      <c r="D31" s="8">
        <f>F16</f>
        <v>36.363636363636367</v>
      </c>
      <c r="E31" s="8">
        <f>H16</f>
        <v>50</v>
      </c>
      <c r="F31" s="8">
        <f>J16</f>
        <v>44.444444444444443</v>
      </c>
      <c r="G31" s="8">
        <f>L16</f>
        <v>50</v>
      </c>
    </row>
    <row r="32" spans="1:29" x14ac:dyDescent="0.25">
      <c r="A32" s="12" t="s">
        <v>8</v>
      </c>
      <c r="B32" s="42"/>
      <c r="C32" s="8">
        <f>D19</f>
        <v>30.000000000000004</v>
      </c>
      <c r="D32" s="8">
        <f>F19</f>
        <v>39.285714285714292</v>
      </c>
      <c r="E32" s="8">
        <f>H19</f>
        <v>38.46153846153846</v>
      </c>
      <c r="F32" s="8">
        <f>J19</f>
        <v>40.909090909090907</v>
      </c>
      <c r="G32" s="8">
        <f>L19</f>
        <v>40</v>
      </c>
    </row>
    <row r="33" spans="1:33" x14ac:dyDescent="0.25">
      <c r="A33" s="12" t="s">
        <v>9</v>
      </c>
      <c r="B33" s="42"/>
      <c r="C33" s="8">
        <f>D22</f>
        <v>0</v>
      </c>
      <c r="D33" s="8">
        <f>F22</f>
        <v>18.181818181818176</v>
      </c>
      <c r="E33" s="8">
        <f>H22</f>
        <v>19.047619047619047</v>
      </c>
      <c r="F33" s="8">
        <f>J22</f>
        <v>25</v>
      </c>
      <c r="G33" s="8">
        <f>L22</f>
        <v>50</v>
      </c>
    </row>
    <row r="34" spans="1:33" x14ac:dyDescent="0.25">
      <c r="A34" s="12"/>
      <c r="B34" s="15" t="s">
        <v>16</v>
      </c>
      <c r="C34" s="29">
        <f>AVERAGE(C31:C33)</f>
        <v>19.375</v>
      </c>
      <c r="D34" s="29">
        <f>AVERAGE(D31:D33)</f>
        <v>31.277056277056275</v>
      </c>
      <c r="E34" s="29">
        <f>AVERAGE(E31:E33)</f>
        <v>35.836385836385837</v>
      </c>
      <c r="F34" s="29">
        <f>AVERAGE(F31:F33)</f>
        <v>36.784511784511785</v>
      </c>
      <c r="G34" s="29">
        <f>AVERAGE(G31:G33)</f>
        <v>46.666666666666664</v>
      </c>
    </row>
    <row r="35" spans="1:33" s="3" customFormat="1" x14ac:dyDescent="0.25">
      <c r="O35" s="2"/>
      <c r="P35" s="2"/>
      <c r="Q35" s="2"/>
      <c r="R35" s="2"/>
      <c r="S35" s="2"/>
      <c r="U35" s="2"/>
      <c r="W35" s="2"/>
      <c r="Z35" s="2"/>
      <c r="AA35" s="2"/>
      <c r="AD35" s="2"/>
      <c r="AE35" s="2"/>
    </row>
    <row r="36" spans="1:33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R36" s="3"/>
      <c r="AE36" s="3"/>
      <c r="AF36" s="3"/>
      <c r="AG36" s="3"/>
    </row>
    <row r="37" spans="1:33" x14ac:dyDescent="0.25">
      <c r="A37" s="29" t="s">
        <v>48</v>
      </c>
      <c r="B37" s="29">
        <f>C30</f>
        <v>12.013888888888891</v>
      </c>
      <c r="C37" s="29">
        <f>D30</f>
        <v>12.229437229437226</v>
      </c>
      <c r="D37" s="29">
        <f>E30</f>
        <v>13.736263736263739</v>
      </c>
      <c r="E37" s="29">
        <f>F30</f>
        <v>13.939393939393939</v>
      </c>
      <c r="F37" s="29">
        <f>G30</f>
        <v>15.555555555555557</v>
      </c>
      <c r="G37" s="8">
        <f>STDEV(C27:C29)</f>
        <v>13.527770647956141</v>
      </c>
      <c r="H37" s="8">
        <f>STDEV(D27:D29)</f>
        <v>17.394640230322093</v>
      </c>
      <c r="I37" s="8">
        <f>STDEV(E27:E29)</f>
        <v>13.469945793550838</v>
      </c>
      <c r="J37" s="8">
        <f>STDEV(F27:F29)</f>
        <v>16.270780313525819</v>
      </c>
      <c r="K37" s="8">
        <f>STDEV(G27:G29)</f>
        <v>13.877773329774218</v>
      </c>
      <c r="L37" s="8">
        <f>G37/3</f>
        <v>4.5092568826520472</v>
      </c>
      <c r="M37" s="8">
        <f t="shared" ref="M37:N38" si="57">H37/3</f>
        <v>5.7982134101073646</v>
      </c>
      <c r="N37" s="8">
        <f t="shared" si="57"/>
        <v>4.4899819311836131</v>
      </c>
      <c r="O37" s="8">
        <f>J37/3</f>
        <v>5.4235934378419399</v>
      </c>
      <c r="P37" s="8">
        <f>K37/3</f>
        <v>4.6259244432580724</v>
      </c>
      <c r="AE37" s="3"/>
    </row>
    <row r="38" spans="1:33" s="3" customFormat="1" x14ac:dyDescent="0.25">
      <c r="A38" s="29" t="s">
        <v>32</v>
      </c>
      <c r="B38" s="29">
        <f>C34</f>
        <v>19.375</v>
      </c>
      <c r="C38" s="29">
        <f>D34</f>
        <v>31.277056277056275</v>
      </c>
      <c r="D38" s="29">
        <f>E34</f>
        <v>35.836385836385837</v>
      </c>
      <c r="E38" s="29">
        <f>F34</f>
        <v>36.784511784511785</v>
      </c>
      <c r="F38" s="29">
        <f>G34</f>
        <v>46.666666666666664</v>
      </c>
      <c r="G38" s="8">
        <f>STDEV(C31:C33)</f>
        <v>16.805412074685943</v>
      </c>
      <c r="H38" s="8">
        <f>STDEV(D31:D33)</f>
        <v>11.434534552132222</v>
      </c>
      <c r="I38" s="8">
        <f>STDEV(E31:E33)</f>
        <v>15.642283764985802</v>
      </c>
      <c r="J38" s="8">
        <f>STDEV(F31:F33)</f>
        <v>10.357640641307123</v>
      </c>
      <c r="K38" s="8">
        <f>STDEV(G31:G33)</f>
        <v>5.7735026918962706</v>
      </c>
      <c r="L38" s="8">
        <f>G38/3</f>
        <v>5.6018040248953147</v>
      </c>
      <c r="M38" s="8">
        <f t="shared" si="57"/>
        <v>3.8115115173774075</v>
      </c>
      <c r="N38" s="8">
        <f t="shared" si="57"/>
        <v>5.2140945883286003</v>
      </c>
      <c r="O38" s="8">
        <f>J38/3</f>
        <v>3.4525468804357078</v>
      </c>
      <c r="P38" s="8">
        <f>K38/3</f>
        <v>1.924500897298757</v>
      </c>
      <c r="Q38" s="2"/>
      <c r="R38" s="2"/>
      <c r="S38" s="2"/>
      <c r="U38" s="2"/>
      <c r="W38" s="2"/>
      <c r="Z38" s="2"/>
      <c r="AA38" s="2"/>
      <c r="AD38" s="2"/>
      <c r="AE38" s="2"/>
      <c r="AF38" s="2"/>
      <c r="AG38" s="2"/>
    </row>
    <row r="41" spans="1:33" x14ac:dyDescent="0.25">
      <c r="C41" s="2">
        <v>9.375</v>
      </c>
      <c r="D41" s="2">
        <v>28.125</v>
      </c>
      <c r="E41" s="2">
        <v>0</v>
      </c>
      <c r="F41" s="2">
        <v>36.363636363636367</v>
      </c>
      <c r="G41" s="2">
        <v>0</v>
      </c>
      <c r="H41" s="2">
        <v>50</v>
      </c>
      <c r="I41" s="2">
        <v>0</v>
      </c>
      <c r="J41" s="2">
        <v>44.444444444444443</v>
      </c>
      <c r="K41" s="2">
        <v>0</v>
      </c>
      <c r="L41" s="2">
        <v>50</v>
      </c>
    </row>
    <row r="42" spans="1:33" x14ac:dyDescent="0.25">
      <c r="C42" s="2">
        <v>26.666666666666671</v>
      </c>
      <c r="D42" s="2">
        <v>30.000000000000004</v>
      </c>
      <c r="E42" s="2">
        <v>32.142857142857139</v>
      </c>
      <c r="F42" s="2">
        <v>39.285714285714292</v>
      </c>
      <c r="G42" s="2">
        <v>26.923076923076927</v>
      </c>
      <c r="H42" s="2">
        <v>38.46153846153846</v>
      </c>
      <c r="I42" s="2">
        <v>31.818181818181824</v>
      </c>
      <c r="J42" s="2">
        <v>40.909090909090907</v>
      </c>
      <c r="K42" s="2">
        <v>26.666666666666671</v>
      </c>
      <c r="L42" s="2">
        <v>40</v>
      </c>
    </row>
    <row r="43" spans="1:33" x14ac:dyDescent="0.25">
      <c r="C43" s="2">
        <v>0</v>
      </c>
      <c r="D43" s="2">
        <v>0</v>
      </c>
      <c r="E43" s="2">
        <v>4.5454545454545414</v>
      </c>
      <c r="F43" s="2">
        <v>18.181818181818176</v>
      </c>
      <c r="G43" s="2">
        <v>14.28571428571429</v>
      </c>
      <c r="H43" s="2">
        <v>19.047619047619047</v>
      </c>
      <c r="I43" s="2">
        <v>9.9999999999999982</v>
      </c>
      <c r="J43" s="2">
        <v>25</v>
      </c>
      <c r="K43" s="2">
        <v>19.999999999999996</v>
      </c>
      <c r="L43" s="2">
        <v>50</v>
      </c>
      <c r="W43" s="3"/>
      <c r="Z43" s="3"/>
      <c r="AA43" s="3"/>
      <c r="AC43" s="2"/>
    </row>
    <row r="44" spans="1:33" x14ac:dyDescent="0.25">
      <c r="S44" s="3"/>
      <c r="U44" s="3"/>
      <c r="W44" s="3"/>
      <c r="Z44" s="3"/>
      <c r="AA44" s="3"/>
      <c r="AD44" s="3"/>
    </row>
    <row r="45" spans="1:33" x14ac:dyDescent="0.25">
      <c r="W45" s="3"/>
      <c r="Z45" s="3"/>
      <c r="AA45" s="3"/>
      <c r="AD45" s="3"/>
    </row>
    <row r="47" spans="1:33" x14ac:dyDescent="0.25">
      <c r="S47" s="3"/>
      <c r="U47" s="3"/>
    </row>
  </sheetData>
  <mergeCells count="53">
    <mergeCell ref="P25:AB25"/>
    <mergeCell ref="N1:Z1"/>
    <mergeCell ref="AA1:AM1"/>
    <mergeCell ref="AN1:AZ1"/>
    <mergeCell ref="N13:AB13"/>
    <mergeCell ref="N19:AB19"/>
    <mergeCell ref="AY2:AZ2"/>
    <mergeCell ref="AN3:AP3"/>
    <mergeCell ref="AN4:AN6"/>
    <mergeCell ref="AN7:AN9"/>
    <mergeCell ref="AN10:AN12"/>
    <mergeCell ref="N10:N12"/>
    <mergeCell ref="AQ2:AR2"/>
    <mergeCell ref="AS2:AT2"/>
    <mergeCell ref="AU2:AV2"/>
    <mergeCell ref="AW2:AX2"/>
    <mergeCell ref="Q2:R2"/>
    <mergeCell ref="S2:T2"/>
    <mergeCell ref="N3:P3"/>
    <mergeCell ref="N4:N6"/>
    <mergeCell ref="N7:N9"/>
    <mergeCell ref="AD2:AE2"/>
    <mergeCell ref="AA4:AA6"/>
    <mergeCell ref="AA7:AA9"/>
    <mergeCell ref="AA10:AA12"/>
    <mergeCell ref="AF2:AG2"/>
    <mergeCell ref="AH2:AI2"/>
    <mergeCell ref="AJ2:AK2"/>
    <mergeCell ref="AL2:AM2"/>
    <mergeCell ref="AA3:AC3"/>
    <mergeCell ref="U2:V2"/>
    <mergeCell ref="W2:X2"/>
    <mergeCell ref="Y2:Z2"/>
    <mergeCell ref="B27:B29"/>
    <mergeCell ref="B31:B33"/>
    <mergeCell ref="A16:A18"/>
    <mergeCell ref="A19:A21"/>
    <mergeCell ref="A22:A24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8C062-6F53-3745-9710-747A504E0A10}">
  <dimension ref="A1:AZ43"/>
  <sheetViews>
    <sheetView topLeftCell="I1" zoomScale="89" zoomScaleNormal="81" workbookViewId="0">
      <selection activeCell="N16" sqref="N16:P18"/>
    </sheetView>
  </sheetViews>
  <sheetFormatPr defaultColWidth="10.875" defaultRowHeight="15.75" x14ac:dyDescent="0.25"/>
  <cols>
    <col min="1" max="14" width="10.875" style="2"/>
    <col min="15" max="15" width="8.625" style="2" customWidth="1"/>
    <col min="16" max="19" width="10.875" style="2"/>
    <col min="20" max="20" width="10.875" style="3"/>
    <col min="21" max="21" width="10.875" style="2"/>
    <col min="22" max="22" width="10.875" style="3"/>
    <col min="23" max="23" width="10.875" style="2"/>
    <col min="24" max="25" width="10.875" style="3"/>
    <col min="26" max="27" width="10.875" style="2"/>
    <col min="28" max="29" width="10.875" style="3"/>
    <col min="30" max="16384" width="10.875" style="2"/>
  </cols>
  <sheetData>
    <row r="1" spans="1:52" ht="18.75" x14ac:dyDescent="0.25">
      <c r="A1" s="34" t="s">
        <v>33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5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50"/>
      <c r="AA2" s="52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51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51" t="s">
        <v>5</v>
      </c>
      <c r="AA3" s="48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30</v>
      </c>
      <c r="E4" s="12">
        <f>C4-D4</f>
        <v>20</v>
      </c>
      <c r="F4" s="12">
        <v>20</v>
      </c>
      <c r="G4" s="12">
        <f>D4-F4</f>
        <v>10</v>
      </c>
      <c r="H4" s="12">
        <v>18</v>
      </c>
      <c r="I4" s="12">
        <f>F4-H4</f>
        <v>2</v>
      </c>
      <c r="J4" s="18">
        <v>18</v>
      </c>
      <c r="K4" s="12">
        <f>H4-J4</f>
        <v>0</v>
      </c>
      <c r="L4" s="16">
        <v>16</v>
      </c>
      <c r="M4" s="49">
        <f>J4-L4</f>
        <v>2</v>
      </c>
      <c r="N4" s="39">
        <v>1</v>
      </c>
      <c r="O4" s="15" t="s">
        <v>6</v>
      </c>
      <c r="P4" s="15">
        <v>50</v>
      </c>
      <c r="Q4" s="12">
        <f>D4/50</f>
        <v>0.6</v>
      </c>
      <c r="R4" s="12">
        <f>1-Q4</f>
        <v>0.4</v>
      </c>
      <c r="S4" s="12">
        <f>F4/50</f>
        <v>0.4</v>
      </c>
      <c r="T4" s="12">
        <f>1-S4</f>
        <v>0.6</v>
      </c>
      <c r="U4" s="12">
        <f>H4/50</f>
        <v>0.36</v>
      </c>
      <c r="V4" s="12">
        <f>1-U4</f>
        <v>0.64</v>
      </c>
      <c r="W4" s="12">
        <f>J4/50</f>
        <v>0.36</v>
      </c>
      <c r="X4" s="12">
        <f>1-W4</f>
        <v>0.64</v>
      </c>
      <c r="Y4" s="12">
        <f>L4/50</f>
        <v>0.32</v>
      </c>
      <c r="Z4" s="12">
        <f>1-Y4</f>
        <v>0.67999999999999994</v>
      </c>
      <c r="AA4" s="53">
        <v>1</v>
      </c>
      <c r="AB4" s="15" t="s">
        <v>6</v>
      </c>
      <c r="AC4" s="15">
        <v>50</v>
      </c>
      <c r="AD4" s="12">
        <v>30</v>
      </c>
      <c r="AE4" s="12">
        <f>AC4-AD4</f>
        <v>20</v>
      </c>
      <c r="AF4" s="12">
        <f>F4/D4</f>
        <v>0.66666666666666663</v>
      </c>
      <c r="AG4" s="12">
        <f>1-AF4</f>
        <v>0.33333333333333337</v>
      </c>
      <c r="AH4" s="12">
        <f>H4/D4</f>
        <v>0.6</v>
      </c>
      <c r="AI4" s="12">
        <f>1-AH4</f>
        <v>0.4</v>
      </c>
      <c r="AJ4" s="18">
        <f>J4/D4</f>
        <v>0.6</v>
      </c>
      <c r="AK4" s="12">
        <f>1-AJ4</f>
        <v>0.4</v>
      </c>
      <c r="AL4" s="16">
        <f>L4/D4</f>
        <v>0.53333333333333333</v>
      </c>
      <c r="AM4" s="12">
        <f>1-AL4</f>
        <v>0.46666666666666667</v>
      </c>
      <c r="AN4" s="39">
        <v>1</v>
      </c>
      <c r="AO4" s="15" t="s">
        <v>6</v>
      </c>
      <c r="AP4" s="15">
        <v>50</v>
      </c>
      <c r="AQ4" s="12">
        <v>30</v>
      </c>
      <c r="AR4" s="12">
        <f>AP4-AQ4</f>
        <v>20</v>
      </c>
      <c r="AS4" s="12">
        <f>F4/D4</f>
        <v>0.66666666666666663</v>
      </c>
      <c r="AT4" s="12">
        <f>1-AS4</f>
        <v>0.33333333333333337</v>
      </c>
      <c r="AU4" s="12">
        <f>H4/F4</f>
        <v>0.9</v>
      </c>
      <c r="AV4" s="12">
        <f>1-AU4</f>
        <v>9.9999999999999978E-2</v>
      </c>
      <c r="AW4" s="18">
        <f>J4/H4</f>
        <v>1</v>
      </c>
      <c r="AX4" s="12">
        <f>1-AW4</f>
        <v>0</v>
      </c>
      <c r="AY4" s="16">
        <f>L4/J4</f>
        <v>0.88888888888888884</v>
      </c>
      <c r="AZ4" s="12">
        <f>1-AY4</f>
        <v>0.11111111111111116</v>
      </c>
    </row>
    <row r="5" spans="1:52" x14ac:dyDescent="0.25">
      <c r="A5" s="39"/>
      <c r="B5" s="15" t="s">
        <v>0</v>
      </c>
      <c r="C5" s="15">
        <v>50</v>
      </c>
      <c r="D5" s="12">
        <v>35</v>
      </c>
      <c r="E5" s="12">
        <f t="shared" ref="E5:E12" si="0">C5-D5</f>
        <v>15</v>
      </c>
      <c r="F5" s="12">
        <v>26</v>
      </c>
      <c r="G5" s="12">
        <f t="shared" ref="G5:G12" si="1">D5-F5</f>
        <v>9</v>
      </c>
      <c r="H5" s="12">
        <v>24</v>
      </c>
      <c r="I5" s="12">
        <f t="shared" ref="I5:I12" si="2">F5-H5</f>
        <v>2</v>
      </c>
      <c r="J5" s="18">
        <v>24</v>
      </c>
      <c r="K5" s="12">
        <f t="shared" ref="K5:K12" si="3">H5-J5</f>
        <v>0</v>
      </c>
      <c r="L5" s="16">
        <v>21</v>
      </c>
      <c r="M5" s="49">
        <f t="shared" ref="M5:M12" si="4">J5-L5</f>
        <v>3</v>
      </c>
      <c r="N5" s="39"/>
      <c r="O5" s="15" t="s">
        <v>0</v>
      </c>
      <c r="P5" s="15">
        <v>50</v>
      </c>
      <c r="Q5" s="12">
        <f t="shared" ref="Q5:Q12" si="5">D5/50</f>
        <v>0.7</v>
      </c>
      <c r="R5" s="12">
        <f t="shared" ref="R5:T12" si="6">1-Q5</f>
        <v>0.30000000000000004</v>
      </c>
      <c r="S5" s="12">
        <f t="shared" ref="S5:Y12" si="7">F5/50</f>
        <v>0.52</v>
      </c>
      <c r="T5" s="12">
        <f t="shared" si="6"/>
        <v>0.48</v>
      </c>
      <c r="U5" s="12">
        <f t="shared" si="7"/>
        <v>0.48</v>
      </c>
      <c r="V5" s="12">
        <f t="shared" ref="V5:X5" si="8">1-U5</f>
        <v>0.52</v>
      </c>
      <c r="W5" s="12">
        <f t="shared" si="7"/>
        <v>0.48</v>
      </c>
      <c r="X5" s="12">
        <f t="shared" si="8"/>
        <v>0.52</v>
      </c>
      <c r="Y5" s="12">
        <f t="shared" si="7"/>
        <v>0.42</v>
      </c>
      <c r="Z5" s="12">
        <f t="shared" ref="Z5" si="9">1-Y5</f>
        <v>0.58000000000000007</v>
      </c>
      <c r="AA5" s="53"/>
      <c r="AB5" s="15" t="s">
        <v>0</v>
      </c>
      <c r="AC5" s="15">
        <v>50</v>
      </c>
      <c r="AD5" s="12">
        <v>35</v>
      </c>
      <c r="AE5" s="12">
        <f t="shared" ref="AE5:AE12" si="10">AC5-AD5</f>
        <v>15</v>
      </c>
      <c r="AF5" s="12">
        <f>F5/D5</f>
        <v>0.74285714285714288</v>
      </c>
      <c r="AG5" s="12">
        <f t="shared" ref="AG5:AI12" si="11">1-AF5</f>
        <v>0.25714285714285712</v>
      </c>
      <c r="AH5" s="12">
        <f>H5/D5</f>
        <v>0.68571428571428572</v>
      </c>
      <c r="AI5" s="12">
        <f t="shared" si="11"/>
        <v>0.31428571428571428</v>
      </c>
      <c r="AJ5" s="18">
        <f>J5/D5</f>
        <v>0.68571428571428572</v>
      </c>
      <c r="AK5" s="12">
        <f t="shared" ref="AK5:AM5" si="12">1-AJ5</f>
        <v>0.31428571428571428</v>
      </c>
      <c r="AL5" s="16">
        <f>L5/D5</f>
        <v>0.6</v>
      </c>
      <c r="AM5" s="12">
        <f t="shared" si="12"/>
        <v>0.4</v>
      </c>
      <c r="AN5" s="39"/>
      <c r="AO5" s="15" t="s">
        <v>0</v>
      </c>
      <c r="AP5" s="15">
        <v>50</v>
      </c>
      <c r="AQ5" s="12">
        <v>35</v>
      </c>
      <c r="AR5" s="12">
        <f t="shared" ref="AR5:AR12" si="13">AP5-AQ5</f>
        <v>15</v>
      </c>
      <c r="AS5" s="12">
        <f>F5/D5</f>
        <v>0.74285714285714288</v>
      </c>
      <c r="AT5" s="12">
        <f t="shared" ref="AT5:AV12" si="14">1-AS5</f>
        <v>0.25714285714285712</v>
      </c>
      <c r="AU5" s="12">
        <f>H5/F5</f>
        <v>0.92307692307692313</v>
      </c>
      <c r="AV5" s="12">
        <f t="shared" si="14"/>
        <v>7.6923076923076872E-2</v>
      </c>
      <c r="AW5" s="18">
        <f>J5/H5</f>
        <v>1</v>
      </c>
      <c r="AX5" s="12">
        <f t="shared" ref="AX5:AZ5" si="15">1-AW5</f>
        <v>0</v>
      </c>
      <c r="AY5" s="16">
        <f>L5/J5</f>
        <v>0.875</v>
      </c>
      <c r="AZ5" s="12">
        <f t="shared" si="15"/>
        <v>0.125</v>
      </c>
    </row>
    <row r="6" spans="1:52" x14ac:dyDescent="0.25">
      <c r="A6" s="39"/>
      <c r="B6" s="15" t="s">
        <v>1</v>
      </c>
      <c r="C6" s="15">
        <v>50</v>
      </c>
      <c r="D6" s="12">
        <v>36</v>
      </c>
      <c r="E6" s="12">
        <f t="shared" si="0"/>
        <v>14</v>
      </c>
      <c r="F6" s="12">
        <v>26</v>
      </c>
      <c r="G6" s="12">
        <f t="shared" si="1"/>
        <v>10</v>
      </c>
      <c r="H6" s="12">
        <v>22</v>
      </c>
      <c r="I6" s="12">
        <f t="shared" si="2"/>
        <v>4</v>
      </c>
      <c r="J6" s="18">
        <v>22</v>
      </c>
      <c r="K6" s="12">
        <f t="shared" si="3"/>
        <v>0</v>
      </c>
      <c r="L6" s="16">
        <v>22</v>
      </c>
      <c r="M6" s="49">
        <f t="shared" si="4"/>
        <v>0</v>
      </c>
      <c r="N6" s="39"/>
      <c r="O6" s="15" t="s">
        <v>1</v>
      </c>
      <c r="P6" s="15">
        <v>50</v>
      </c>
      <c r="Q6" s="12">
        <f t="shared" si="5"/>
        <v>0.72</v>
      </c>
      <c r="R6" s="12">
        <f t="shared" si="6"/>
        <v>0.28000000000000003</v>
      </c>
      <c r="S6" s="12">
        <f t="shared" si="7"/>
        <v>0.52</v>
      </c>
      <c r="T6" s="12">
        <f t="shared" si="6"/>
        <v>0.48</v>
      </c>
      <c r="U6" s="12">
        <f t="shared" si="7"/>
        <v>0.44</v>
      </c>
      <c r="V6" s="12">
        <f t="shared" ref="V6:X6" si="16">1-U6</f>
        <v>0.56000000000000005</v>
      </c>
      <c r="W6" s="12">
        <f t="shared" si="7"/>
        <v>0.44</v>
      </c>
      <c r="X6" s="12">
        <f t="shared" si="16"/>
        <v>0.56000000000000005</v>
      </c>
      <c r="Y6" s="12">
        <f t="shared" si="7"/>
        <v>0.44</v>
      </c>
      <c r="Z6" s="12">
        <f t="shared" ref="Z6" si="17">1-Y6</f>
        <v>0.56000000000000005</v>
      </c>
      <c r="AA6" s="53"/>
      <c r="AB6" s="15" t="s">
        <v>1</v>
      </c>
      <c r="AC6" s="15">
        <v>50</v>
      </c>
      <c r="AD6" s="12">
        <v>36</v>
      </c>
      <c r="AE6" s="12">
        <f t="shared" si="10"/>
        <v>14</v>
      </c>
      <c r="AF6" s="12">
        <f>F6/D6</f>
        <v>0.72222222222222221</v>
      </c>
      <c r="AG6" s="12">
        <f t="shared" si="11"/>
        <v>0.27777777777777779</v>
      </c>
      <c r="AH6" s="12">
        <f>H6/D6</f>
        <v>0.61111111111111116</v>
      </c>
      <c r="AI6" s="12">
        <f t="shared" si="11"/>
        <v>0.38888888888888884</v>
      </c>
      <c r="AJ6" s="18">
        <f>J6/D6</f>
        <v>0.61111111111111116</v>
      </c>
      <c r="AK6" s="12">
        <f t="shared" ref="AK6:AM6" si="18">1-AJ6</f>
        <v>0.38888888888888884</v>
      </c>
      <c r="AL6" s="16">
        <f>L6/D6</f>
        <v>0.61111111111111116</v>
      </c>
      <c r="AM6" s="12">
        <f t="shared" si="18"/>
        <v>0.38888888888888884</v>
      </c>
      <c r="AN6" s="39"/>
      <c r="AO6" s="15" t="s">
        <v>1</v>
      </c>
      <c r="AP6" s="15">
        <v>50</v>
      </c>
      <c r="AQ6" s="12">
        <v>36</v>
      </c>
      <c r="AR6" s="12">
        <f t="shared" si="13"/>
        <v>14</v>
      </c>
      <c r="AS6" s="12">
        <f>F6/D6</f>
        <v>0.72222222222222221</v>
      </c>
      <c r="AT6" s="12">
        <f t="shared" si="14"/>
        <v>0.27777777777777779</v>
      </c>
      <c r="AU6" s="12">
        <f>H6/F6</f>
        <v>0.84615384615384615</v>
      </c>
      <c r="AV6" s="12">
        <f t="shared" si="14"/>
        <v>0.15384615384615385</v>
      </c>
      <c r="AW6" s="18">
        <f>J6/H6</f>
        <v>1</v>
      </c>
      <c r="AX6" s="12">
        <f t="shared" ref="AX6:AZ6" si="19">1-AW6</f>
        <v>0</v>
      </c>
      <c r="AY6" s="16">
        <f>L6/J6</f>
        <v>1</v>
      </c>
      <c r="AZ6" s="12">
        <f t="shared" si="19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34</v>
      </c>
      <c r="E7" s="12">
        <f t="shared" si="0"/>
        <v>16</v>
      </c>
      <c r="F7" s="12">
        <v>22</v>
      </c>
      <c r="G7" s="12">
        <f t="shared" si="1"/>
        <v>12</v>
      </c>
      <c r="H7" s="12">
        <v>21</v>
      </c>
      <c r="I7" s="12">
        <f t="shared" si="2"/>
        <v>1</v>
      </c>
      <c r="J7" s="19">
        <v>18</v>
      </c>
      <c r="K7" s="12">
        <f t="shared" si="3"/>
        <v>3</v>
      </c>
      <c r="L7" s="16">
        <v>16</v>
      </c>
      <c r="M7" s="49">
        <f t="shared" si="4"/>
        <v>2</v>
      </c>
      <c r="N7" s="39">
        <v>2</v>
      </c>
      <c r="O7" s="15" t="s">
        <v>6</v>
      </c>
      <c r="P7" s="15">
        <v>50</v>
      </c>
      <c r="Q7" s="12">
        <f t="shared" si="5"/>
        <v>0.68</v>
      </c>
      <c r="R7" s="12">
        <f t="shared" si="6"/>
        <v>0.31999999999999995</v>
      </c>
      <c r="S7" s="12">
        <f t="shared" si="7"/>
        <v>0.44</v>
      </c>
      <c r="T7" s="12">
        <f t="shared" si="6"/>
        <v>0.56000000000000005</v>
      </c>
      <c r="U7" s="12">
        <f t="shared" si="7"/>
        <v>0.42</v>
      </c>
      <c r="V7" s="12">
        <f t="shared" ref="V7:X7" si="20">1-U7</f>
        <v>0.58000000000000007</v>
      </c>
      <c r="W7" s="12">
        <f t="shared" si="7"/>
        <v>0.36</v>
      </c>
      <c r="X7" s="12">
        <f t="shared" si="20"/>
        <v>0.64</v>
      </c>
      <c r="Y7" s="12">
        <f t="shared" si="7"/>
        <v>0.32</v>
      </c>
      <c r="Z7" s="12">
        <f t="shared" ref="Z7" si="21">1-Y7</f>
        <v>0.67999999999999994</v>
      </c>
      <c r="AA7" s="53">
        <v>2</v>
      </c>
      <c r="AB7" s="15" t="s">
        <v>6</v>
      </c>
      <c r="AC7" s="15">
        <v>50</v>
      </c>
      <c r="AD7" s="12">
        <v>34</v>
      </c>
      <c r="AE7" s="12">
        <f t="shared" si="10"/>
        <v>16</v>
      </c>
      <c r="AF7" s="12">
        <f>F7/D7</f>
        <v>0.6470588235294118</v>
      </c>
      <c r="AG7" s="12">
        <f t="shared" si="11"/>
        <v>0.3529411764705882</v>
      </c>
      <c r="AH7" s="12">
        <f>H7/D7</f>
        <v>0.61764705882352944</v>
      </c>
      <c r="AI7" s="12">
        <f t="shared" si="11"/>
        <v>0.38235294117647056</v>
      </c>
      <c r="AJ7" s="18">
        <f>J7/D7</f>
        <v>0.52941176470588236</v>
      </c>
      <c r="AK7" s="12">
        <f t="shared" ref="AK7:AM7" si="22">1-AJ7</f>
        <v>0.47058823529411764</v>
      </c>
      <c r="AL7" s="16">
        <f>L7/D7</f>
        <v>0.47058823529411764</v>
      </c>
      <c r="AM7" s="12">
        <f t="shared" si="22"/>
        <v>0.52941176470588236</v>
      </c>
      <c r="AN7" s="39">
        <v>2</v>
      </c>
      <c r="AO7" s="15" t="s">
        <v>6</v>
      </c>
      <c r="AP7" s="15">
        <v>50</v>
      </c>
      <c r="AQ7" s="12">
        <v>34</v>
      </c>
      <c r="AR7" s="12">
        <f t="shared" si="13"/>
        <v>16</v>
      </c>
      <c r="AS7" s="12">
        <f>F7/D7</f>
        <v>0.6470588235294118</v>
      </c>
      <c r="AT7" s="12">
        <f t="shared" si="14"/>
        <v>0.3529411764705882</v>
      </c>
      <c r="AU7" s="12">
        <f>H7/F7</f>
        <v>0.95454545454545459</v>
      </c>
      <c r="AV7" s="12">
        <f t="shared" si="14"/>
        <v>4.5454545454545414E-2</v>
      </c>
      <c r="AW7" s="18">
        <f>J7/H7</f>
        <v>0.8571428571428571</v>
      </c>
      <c r="AX7" s="12">
        <f t="shared" ref="AX7:AZ7" si="23">1-AW7</f>
        <v>0.1428571428571429</v>
      </c>
      <c r="AY7" s="16">
        <f>L7/J7</f>
        <v>0.88888888888888884</v>
      </c>
      <c r="AZ7" s="12">
        <f t="shared" si="23"/>
        <v>0.11111111111111116</v>
      </c>
    </row>
    <row r="8" spans="1:52" x14ac:dyDescent="0.25">
      <c r="A8" s="39"/>
      <c r="B8" s="15" t="s">
        <v>0</v>
      </c>
      <c r="C8" s="15">
        <v>50</v>
      </c>
      <c r="D8" s="12">
        <v>36</v>
      </c>
      <c r="E8" s="12">
        <f t="shared" si="0"/>
        <v>14</v>
      </c>
      <c r="F8" s="12">
        <v>30</v>
      </c>
      <c r="G8" s="12">
        <f t="shared" si="1"/>
        <v>6</v>
      </c>
      <c r="H8" s="12">
        <v>24</v>
      </c>
      <c r="I8" s="12">
        <f t="shared" si="2"/>
        <v>6</v>
      </c>
      <c r="J8" s="19">
        <v>24</v>
      </c>
      <c r="K8" s="12">
        <f t="shared" si="3"/>
        <v>0</v>
      </c>
      <c r="L8" s="16">
        <v>21</v>
      </c>
      <c r="M8" s="49">
        <f t="shared" si="4"/>
        <v>3</v>
      </c>
      <c r="N8" s="39"/>
      <c r="O8" s="15" t="s">
        <v>0</v>
      </c>
      <c r="P8" s="15">
        <v>50</v>
      </c>
      <c r="Q8" s="12">
        <f t="shared" si="5"/>
        <v>0.72</v>
      </c>
      <c r="R8" s="12">
        <f t="shared" si="6"/>
        <v>0.28000000000000003</v>
      </c>
      <c r="S8" s="12">
        <f t="shared" si="7"/>
        <v>0.6</v>
      </c>
      <c r="T8" s="12">
        <f t="shared" si="6"/>
        <v>0.4</v>
      </c>
      <c r="U8" s="12">
        <f t="shared" si="7"/>
        <v>0.48</v>
      </c>
      <c r="V8" s="12">
        <f t="shared" ref="V8:X8" si="24">1-U8</f>
        <v>0.52</v>
      </c>
      <c r="W8" s="12">
        <f t="shared" si="7"/>
        <v>0.48</v>
      </c>
      <c r="X8" s="12">
        <f t="shared" si="24"/>
        <v>0.52</v>
      </c>
      <c r="Y8" s="12">
        <f t="shared" si="7"/>
        <v>0.42</v>
      </c>
      <c r="Z8" s="12">
        <f t="shared" ref="Z8" si="25">1-Y8</f>
        <v>0.58000000000000007</v>
      </c>
      <c r="AA8" s="53"/>
      <c r="AB8" s="15" t="s">
        <v>0</v>
      </c>
      <c r="AC8" s="15">
        <v>50</v>
      </c>
      <c r="AD8" s="12">
        <v>36</v>
      </c>
      <c r="AE8" s="12">
        <f t="shared" si="10"/>
        <v>14</v>
      </c>
      <c r="AF8" s="12">
        <f>F8/D8</f>
        <v>0.83333333333333337</v>
      </c>
      <c r="AG8" s="12">
        <f t="shared" si="11"/>
        <v>0.16666666666666663</v>
      </c>
      <c r="AH8" s="12">
        <f>H8/D8</f>
        <v>0.66666666666666663</v>
      </c>
      <c r="AI8" s="12">
        <f t="shared" si="11"/>
        <v>0.33333333333333337</v>
      </c>
      <c r="AJ8" s="18">
        <f>J8/D8</f>
        <v>0.66666666666666663</v>
      </c>
      <c r="AK8" s="12">
        <f t="shared" ref="AK8:AM8" si="26">1-AJ8</f>
        <v>0.33333333333333337</v>
      </c>
      <c r="AL8" s="16">
        <f>L8/D8</f>
        <v>0.58333333333333337</v>
      </c>
      <c r="AM8" s="12">
        <f t="shared" si="26"/>
        <v>0.41666666666666663</v>
      </c>
      <c r="AN8" s="39"/>
      <c r="AO8" s="15" t="s">
        <v>0</v>
      </c>
      <c r="AP8" s="15">
        <v>50</v>
      </c>
      <c r="AQ8" s="12">
        <v>36</v>
      </c>
      <c r="AR8" s="12">
        <f t="shared" si="13"/>
        <v>14</v>
      </c>
      <c r="AS8" s="12">
        <f>F8/D8</f>
        <v>0.83333333333333337</v>
      </c>
      <c r="AT8" s="12">
        <f t="shared" si="14"/>
        <v>0.16666666666666663</v>
      </c>
      <c r="AU8" s="12">
        <f>H8/F8</f>
        <v>0.8</v>
      </c>
      <c r="AV8" s="12">
        <f t="shared" si="14"/>
        <v>0.19999999999999996</v>
      </c>
      <c r="AW8" s="18">
        <f>J8/H8</f>
        <v>1</v>
      </c>
      <c r="AX8" s="12">
        <f t="shared" ref="AX8:AZ8" si="27">1-AW8</f>
        <v>0</v>
      </c>
      <c r="AY8" s="16">
        <f>L8/J8</f>
        <v>0.875</v>
      </c>
      <c r="AZ8" s="12">
        <f t="shared" si="27"/>
        <v>0.125</v>
      </c>
    </row>
    <row r="9" spans="1:52" x14ac:dyDescent="0.25">
      <c r="A9" s="39"/>
      <c r="B9" s="15" t="s">
        <v>1</v>
      </c>
      <c r="C9" s="15">
        <v>50</v>
      </c>
      <c r="D9" s="12">
        <v>35</v>
      </c>
      <c r="E9" s="12">
        <f t="shared" si="0"/>
        <v>15</v>
      </c>
      <c r="F9" s="12">
        <v>22</v>
      </c>
      <c r="G9" s="12">
        <f t="shared" si="1"/>
        <v>13</v>
      </c>
      <c r="H9" s="12">
        <v>22</v>
      </c>
      <c r="I9" s="12">
        <f t="shared" si="2"/>
        <v>0</v>
      </c>
      <c r="J9" s="19">
        <v>20</v>
      </c>
      <c r="K9" s="12">
        <f t="shared" si="3"/>
        <v>2</v>
      </c>
      <c r="L9" s="16">
        <v>18</v>
      </c>
      <c r="M9" s="49">
        <f t="shared" si="4"/>
        <v>2</v>
      </c>
      <c r="N9" s="39"/>
      <c r="O9" s="15" t="s">
        <v>1</v>
      </c>
      <c r="P9" s="15">
        <v>50</v>
      </c>
      <c r="Q9" s="12">
        <f t="shared" si="5"/>
        <v>0.7</v>
      </c>
      <c r="R9" s="12">
        <f t="shared" si="6"/>
        <v>0.30000000000000004</v>
      </c>
      <c r="S9" s="12">
        <f t="shared" si="7"/>
        <v>0.44</v>
      </c>
      <c r="T9" s="12">
        <f t="shared" si="6"/>
        <v>0.56000000000000005</v>
      </c>
      <c r="U9" s="12">
        <f t="shared" si="7"/>
        <v>0.44</v>
      </c>
      <c r="V9" s="12">
        <f t="shared" ref="V9:X9" si="28">1-U9</f>
        <v>0.56000000000000005</v>
      </c>
      <c r="W9" s="12">
        <f t="shared" si="7"/>
        <v>0.4</v>
      </c>
      <c r="X9" s="12">
        <f t="shared" si="28"/>
        <v>0.6</v>
      </c>
      <c r="Y9" s="12">
        <f t="shared" si="7"/>
        <v>0.36</v>
      </c>
      <c r="Z9" s="12">
        <f t="shared" ref="Z9" si="29">1-Y9</f>
        <v>0.64</v>
      </c>
      <c r="AA9" s="53"/>
      <c r="AB9" s="15" t="s">
        <v>1</v>
      </c>
      <c r="AC9" s="15">
        <v>50</v>
      </c>
      <c r="AD9" s="12">
        <v>35</v>
      </c>
      <c r="AE9" s="12">
        <f t="shared" si="10"/>
        <v>15</v>
      </c>
      <c r="AF9" s="12">
        <f>F9/D9</f>
        <v>0.62857142857142856</v>
      </c>
      <c r="AG9" s="12">
        <f t="shared" si="11"/>
        <v>0.37142857142857144</v>
      </c>
      <c r="AH9" s="12">
        <f>H9/D9</f>
        <v>0.62857142857142856</v>
      </c>
      <c r="AI9" s="12">
        <f t="shared" si="11"/>
        <v>0.37142857142857144</v>
      </c>
      <c r="AJ9" s="18">
        <f>J9/D9</f>
        <v>0.5714285714285714</v>
      </c>
      <c r="AK9" s="12">
        <f t="shared" ref="AK9:AM9" si="30">1-AJ9</f>
        <v>0.4285714285714286</v>
      </c>
      <c r="AL9" s="16">
        <f>L9/D9</f>
        <v>0.51428571428571423</v>
      </c>
      <c r="AM9" s="12">
        <f t="shared" si="30"/>
        <v>0.48571428571428577</v>
      </c>
      <c r="AN9" s="39"/>
      <c r="AO9" s="15" t="s">
        <v>1</v>
      </c>
      <c r="AP9" s="15">
        <v>50</v>
      </c>
      <c r="AQ9" s="12">
        <v>35</v>
      </c>
      <c r="AR9" s="12">
        <f t="shared" si="13"/>
        <v>15</v>
      </c>
      <c r="AS9" s="12">
        <f>F9/D9</f>
        <v>0.62857142857142856</v>
      </c>
      <c r="AT9" s="12">
        <f t="shared" si="14"/>
        <v>0.37142857142857144</v>
      </c>
      <c r="AU9" s="12">
        <f>H9/F9</f>
        <v>1</v>
      </c>
      <c r="AV9" s="12">
        <f t="shared" si="14"/>
        <v>0</v>
      </c>
      <c r="AW9" s="18">
        <f>J9/H9</f>
        <v>0.90909090909090906</v>
      </c>
      <c r="AX9" s="12">
        <f t="shared" ref="AX9:AZ9" si="31">1-AW9</f>
        <v>9.0909090909090939E-2</v>
      </c>
      <c r="AY9" s="16">
        <f>L9/J9</f>
        <v>0.9</v>
      </c>
      <c r="AZ9" s="12">
        <f t="shared" si="31"/>
        <v>9.9999999999999978E-2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32</v>
      </c>
      <c r="E10" s="12">
        <f t="shared" si="0"/>
        <v>18</v>
      </c>
      <c r="F10" s="12">
        <v>22</v>
      </c>
      <c r="G10" s="12">
        <f t="shared" si="1"/>
        <v>10</v>
      </c>
      <c r="H10" s="12">
        <v>20</v>
      </c>
      <c r="I10" s="12">
        <f t="shared" si="2"/>
        <v>2</v>
      </c>
      <c r="J10" s="19">
        <v>19</v>
      </c>
      <c r="K10" s="12">
        <f t="shared" si="3"/>
        <v>1</v>
      </c>
      <c r="L10" s="16">
        <v>15</v>
      </c>
      <c r="M10" s="49">
        <f t="shared" si="4"/>
        <v>4</v>
      </c>
      <c r="N10" s="39">
        <v>3</v>
      </c>
      <c r="O10" s="15" t="s">
        <v>6</v>
      </c>
      <c r="P10" s="15">
        <v>50</v>
      </c>
      <c r="Q10" s="12">
        <f t="shared" si="5"/>
        <v>0.64</v>
      </c>
      <c r="R10" s="12">
        <f t="shared" si="6"/>
        <v>0.36</v>
      </c>
      <c r="S10" s="12">
        <f t="shared" si="7"/>
        <v>0.44</v>
      </c>
      <c r="T10" s="12">
        <f t="shared" si="6"/>
        <v>0.56000000000000005</v>
      </c>
      <c r="U10" s="12">
        <f t="shared" si="7"/>
        <v>0.4</v>
      </c>
      <c r="V10" s="12">
        <f t="shared" ref="V10:X10" si="32">1-U10</f>
        <v>0.6</v>
      </c>
      <c r="W10" s="12">
        <f t="shared" si="7"/>
        <v>0.38</v>
      </c>
      <c r="X10" s="12">
        <f t="shared" si="32"/>
        <v>0.62</v>
      </c>
      <c r="Y10" s="12">
        <f t="shared" si="7"/>
        <v>0.3</v>
      </c>
      <c r="Z10" s="12">
        <f t="shared" ref="Z10" si="33">1-Y10</f>
        <v>0.7</v>
      </c>
      <c r="AA10" s="53">
        <v>3</v>
      </c>
      <c r="AB10" s="15" t="s">
        <v>6</v>
      </c>
      <c r="AC10" s="15">
        <v>50</v>
      </c>
      <c r="AD10" s="12">
        <v>32</v>
      </c>
      <c r="AE10" s="12">
        <f t="shared" si="10"/>
        <v>18</v>
      </c>
      <c r="AF10" s="12">
        <f>F10/D10</f>
        <v>0.6875</v>
      </c>
      <c r="AG10" s="12">
        <f t="shared" si="11"/>
        <v>0.3125</v>
      </c>
      <c r="AH10" s="12">
        <f>H10/D10</f>
        <v>0.625</v>
      </c>
      <c r="AI10" s="12">
        <f t="shared" si="11"/>
        <v>0.375</v>
      </c>
      <c r="AJ10" s="18">
        <f>J10/D10</f>
        <v>0.59375</v>
      </c>
      <c r="AK10" s="12">
        <f t="shared" ref="AK10:AM10" si="34">1-AJ10</f>
        <v>0.40625</v>
      </c>
      <c r="AL10" s="16">
        <f>L10/D10</f>
        <v>0.46875</v>
      </c>
      <c r="AM10" s="12">
        <f t="shared" si="34"/>
        <v>0.53125</v>
      </c>
      <c r="AN10" s="39">
        <v>3</v>
      </c>
      <c r="AO10" s="15" t="s">
        <v>6</v>
      </c>
      <c r="AP10" s="15">
        <v>50</v>
      </c>
      <c r="AQ10" s="12">
        <v>32</v>
      </c>
      <c r="AR10" s="12">
        <f t="shared" si="13"/>
        <v>18</v>
      </c>
      <c r="AS10" s="12">
        <f>F10/D10</f>
        <v>0.6875</v>
      </c>
      <c r="AT10" s="12">
        <f t="shared" si="14"/>
        <v>0.3125</v>
      </c>
      <c r="AU10" s="12">
        <f>H10/F10</f>
        <v>0.90909090909090906</v>
      </c>
      <c r="AV10" s="12">
        <f t="shared" si="14"/>
        <v>9.0909090909090939E-2</v>
      </c>
      <c r="AW10" s="18">
        <f>J10/H10</f>
        <v>0.95</v>
      </c>
      <c r="AX10" s="12">
        <f t="shared" ref="AX10:AZ10" si="35">1-AW10</f>
        <v>5.0000000000000044E-2</v>
      </c>
      <c r="AY10" s="16">
        <f>L10/J10</f>
        <v>0.78947368421052633</v>
      </c>
      <c r="AZ10" s="12">
        <f t="shared" si="35"/>
        <v>0.21052631578947367</v>
      </c>
    </row>
    <row r="11" spans="1:52" x14ac:dyDescent="0.25">
      <c r="A11" s="39"/>
      <c r="B11" s="15" t="s">
        <v>0</v>
      </c>
      <c r="C11" s="15">
        <v>50</v>
      </c>
      <c r="D11" s="12">
        <v>35</v>
      </c>
      <c r="E11" s="12">
        <f t="shared" si="0"/>
        <v>15</v>
      </c>
      <c r="F11" s="12">
        <v>23</v>
      </c>
      <c r="G11" s="12">
        <f t="shared" si="1"/>
        <v>12</v>
      </c>
      <c r="H11" s="12">
        <v>21</v>
      </c>
      <c r="I11" s="12">
        <f t="shared" si="2"/>
        <v>2</v>
      </c>
      <c r="J11" s="19">
        <v>21</v>
      </c>
      <c r="K11" s="12">
        <f t="shared" si="3"/>
        <v>0</v>
      </c>
      <c r="L11" s="16">
        <v>17</v>
      </c>
      <c r="M11" s="49">
        <f t="shared" si="4"/>
        <v>4</v>
      </c>
      <c r="N11" s="39"/>
      <c r="O11" s="15" t="s">
        <v>0</v>
      </c>
      <c r="P11" s="15">
        <v>50</v>
      </c>
      <c r="Q11" s="12">
        <f t="shared" si="5"/>
        <v>0.7</v>
      </c>
      <c r="R11" s="12">
        <f t="shared" si="6"/>
        <v>0.30000000000000004</v>
      </c>
      <c r="S11" s="12">
        <f t="shared" si="7"/>
        <v>0.46</v>
      </c>
      <c r="T11" s="12">
        <f t="shared" si="6"/>
        <v>0.54</v>
      </c>
      <c r="U11" s="12">
        <f t="shared" si="7"/>
        <v>0.42</v>
      </c>
      <c r="V11" s="12">
        <f t="shared" ref="V11:X11" si="36">1-U11</f>
        <v>0.58000000000000007</v>
      </c>
      <c r="W11" s="12">
        <f t="shared" si="7"/>
        <v>0.42</v>
      </c>
      <c r="X11" s="12">
        <f t="shared" si="36"/>
        <v>0.58000000000000007</v>
      </c>
      <c r="Y11" s="12">
        <f t="shared" si="7"/>
        <v>0.34</v>
      </c>
      <c r="Z11" s="12">
        <f t="shared" ref="Z11" si="37">1-Y11</f>
        <v>0.65999999999999992</v>
      </c>
      <c r="AA11" s="53"/>
      <c r="AB11" s="15" t="s">
        <v>0</v>
      </c>
      <c r="AC11" s="15">
        <v>50</v>
      </c>
      <c r="AD11" s="12">
        <v>35</v>
      </c>
      <c r="AE11" s="12">
        <f t="shared" si="10"/>
        <v>15</v>
      </c>
      <c r="AF11" s="12">
        <f>F11/D11</f>
        <v>0.65714285714285714</v>
      </c>
      <c r="AG11" s="12">
        <f t="shared" si="11"/>
        <v>0.34285714285714286</v>
      </c>
      <c r="AH11" s="12">
        <f>H11/D11</f>
        <v>0.6</v>
      </c>
      <c r="AI11" s="12">
        <f t="shared" si="11"/>
        <v>0.4</v>
      </c>
      <c r="AJ11" s="18">
        <f>J11/D11</f>
        <v>0.6</v>
      </c>
      <c r="AK11" s="12">
        <f t="shared" ref="AK11:AM11" si="38">1-AJ11</f>
        <v>0.4</v>
      </c>
      <c r="AL11" s="16">
        <f>L11/D11</f>
        <v>0.48571428571428571</v>
      </c>
      <c r="AM11" s="12">
        <f t="shared" si="38"/>
        <v>0.51428571428571423</v>
      </c>
      <c r="AN11" s="39"/>
      <c r="AO11" s="15" t="s">
        <v>0</v>
      </c>
      <c r="AP11" s="15">
        <v>50</v>
      </c>
      <c r="AQ11" s="12">
        <v>35</v>
      </c>
      <c r="AR11" s="12">
        <f t="shared" si="13"/>
        <v>15</v>
      </c>
      <c r="AS11" s="12">
        <f>F11/D11</f>
        <v>0.65714285714285714</v>
      </c>
      <c r="AT11" s="12">
        <f t="shared" si="14"/>
        <v>0.34285714285714286</v>
      </c>
      <c r="AU11" s="12">
        <f>H11/F11</f>
        <v>0.91304347826086951</v>
      </c>
      <c r="AV11" s="12">
        <f t="shared" si="14"/>
        <v>8.6956521739130488E-2</v>
      </c>
      <c r="AW11" s="18">
        <f>J11/H11</f>
        <v>1</v>
      </c>
      <c r="AX11" s="12">
        <f t="shared" ref="AX11:AZ11" si="39">1-AW11</f>
        <v>0</v>
      </c>
      <c r="AY11" s="16">
        <f>L11/J11</f>
        <v>0.80952380952380953</v>
      </c>
      <c r="AZ11" s="12">
        <f t="shared" si="39"/>
        <v>0.19047619047619047</v>
      </c>
    </row>
    <row r="12" spans="1:52" x14ac:dyDescent="0.25">
      <c r="A12" s="39"/>
      <c r="B12" s="15" t="s">
        <v>1</v>
      </c>
      <c r="C12" s="15">
        <v>50</v>
      </c>
      <c r="D12" s="12">
        <v>36</v>
      </c>
      <c r="E12" s="12">
        <f t="shared" si="0"/>
        <v>14</v>
      </c>
      <c r="F12" s="12">
        <v>25</v>
      </c>
      <c r="G12" s="12">
        <f t="shared" si="1"/>
        <v>11</v>
      </c>
      <c r="H12" s="12">
        <v>23</v>
      </c>
      <c r="I12" s="12">
        <f t="shared" si="2"/>
        <v>2</v>
      </c>
      <c r="J12" s="19">
        <v>23</v>
      </c>
      <c r="K12" s="12">
        <f t="shared" si="3"/>
        <v>0</v>
      </c>
      <c r="L12" s="16">
        <v>20</v>
      </c>
      <c r="M12" s="49">
        <f t="shared" si="4"/>
        <v>3</v>
      </c>
      <c r="N12" s="39"/>
      <c r="O12" s="15" t="s">
        <v>1</v>
      </c>
      <c r="P12" s="15">
        <v>50</v>
      </c>
      <c r="Q12" s="12">
        <f t="shared" si="5"/>
        <v>0.72</v>
      </c>
      <c r="R12" s="12">
        <f t="shared" si="6"/>
        <v>0.28000000000000003</v>
      </c>
      <c r="S12" s="12">
        <f t="shared" si="7"/>
        <v>0.5</v>
      </c>
      <c r="T12" s="12">
        <f t="shared" si="6"/>
        <v>0.5</v>
      </c>
      <c r="U12" s="12">
        <f t="shared" si="7"/>
        <v>0.46</v>
      </c>
      <c r="V12" s="12">
        <f t="shared" ref="V12:X12" si="40">1-U12</f>
        <v>0.54</v>
      </c>
      <c r="W12" s="12">
        <f t="shared" si="7"/>
        <v>0.46</v>
      </c>
      <c r="X12" s="12">
        <f t="shared" si="40"/>
        <v>0.54</v>
      </c>
      <c r="Y12" s="12">
        <f t="shared" si="7"/>
        <v>0.4</v>
      </c>
      <c r="Z12" s="12">
        <f t="shared" ref="Z12" si="41">1-Y12</f>
        <v>0.6</v>
      </c>
      <c r="AA12" s="53"/>
      <c r="AB12" s="15" t="s">
        <v>1</v>
      </c>
      <c r="AC12" s="15">
        <v>50</v>
      </c>
      <c r="AD12" s="12">
        <v>36</v>
      </c>
      <c r="AE12" s="12">
        <f t="shared" si="10"/>
        <v>14</v>
      </c>
      <c r="AF12" s="12">
        <f>F12/D12</f>
        <v>0.69444444444444442</v>
      </c>
      <c r="AG12" s="12">
        <f t="shared" si="11"/>
        <v>0.30555555555555558</v>
      </c>
      <c r="AH12" s="12">
        <f>H12/D12</f>
        <v>0.63888888888888884</v>
      </c>
      <c r="AI12" s="12">
        <f t="shared" si="11"/>
        <v>0.36111111111111116</v>
      </c>
      <c r="AJ12" s="18">
        <f>J12/D12</f>
        <v>0.63888888888888884</v>
      </c>
      <c r="AK12" s="12">
        <f t="shared" ref="AK12:AM12" si="42">1-AJ12</f>
        <v>0.36111111111111116</v>
      </c>
      <c r="AL12" s="16">
        <f>L12/D12</f>
        <v>0.55555555555555558</v>
      </c>
      <c r="AM12" s="12">
        <f t="shared" si="42"/>
        <v>0.44444444444444442</v>
      </c>
      <c r="AN12" s="39"/>
      <c r="AO12" s="15" t="s">
        <v>1</v>
      </c>
      <c r="AP12" s="15">
        <v>50</v>
      </c>
      <c r="AQ12" s="12">
        <v>36</v>
      </c>
      <c r="AR12" s="12">
        <f t="shared" si="13"/>
        <v>14</v>
      </c>
      <c r="AS12" s="12">
        <f>F12/D12</f>
        <v>0.69444444444444442</v>
      </c>
      <c r="AT12" s="12">
        <f t="shared" si="14"/>
        <v>0.30555555555555558</v>
      </c>
      <c r="AU12" s="12">
        <f>H12/F12</f>
        <v>0.92</v>
      </c>
      <c r="AV12" s="12">
        <f t="shared" si="14"/>
        <v>7.999999999999996E-2</v>
      </c>
      <c r="AW12" s="18">
        <f>J12/H12</f>
        <v>1</v>
      </c>
      <c r="AX12" s="12">
        <f t="shared" ref="AX12:AZ12" si="43">1-AW12</f>
        <v>0</v>
      </c>
      <c r="AY12" s="16">
        <f>L12/J12</f>
        <v>0.86956521739130432</v>
      </c>
      <c r="AZ12" s="12">
        <f t="shared" si="43"/>
        <v>0.13043478260869568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4"/>
      <c r="AD13" s="46"/>
      <c r="AE13" s="46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45"/>
      <c r="AD14" s="45"/>
      <c r="AE14" s="45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54"/>
      <c r="AD15" s="46"/>
      <c r="AE15" s="46"/>
    </row>
    <row r="16" spans="1:52" x14ac:dyDescent="0.25">
      <c r="A16" s="33">
        <v>1</v>
      </c>
      <c r="B16" s="12" t="s">
        <v>6</v>
      </c>
      <c r="C16" s="12">
        <v>30</v>
      </c>
      <c r="D16" s="8">
        <f>100*(1-(C16/C18))</f>
        <v>16.666666666666664</v>
      </c>
      <c r="E16" s="12">
        <v>20</v>
      </c>
      <c r="F16" s="8">
        <f>100*(1-(E16/E18))</f>
        <v>23.076923076923073</v>
      </c>
      <c r="G16" s="12">
        <v>18</v>
      </c>
      <c r="H16" s="8">
        <f>100*(1-(G16/G18))</f>
        <v>18.181818181818176</v>
      </c>
      <c r="I16" s="18">
        <v>18</v>
      </c>
      <c r="J16" s="8">
        <f>100*(1-(I16/I18))</f>
        <v>18.181818181818176</v>
      </c>
      <c r="K16" s="16">
        <v>16</v>
      </c>
      <c r="L16" s="8">
        <f>100*(1-(K16/K18))</f>
        <v>27.27272727272727</v>
      </c>
      <c r="N16" s="46">
        <f>Q6</f>
        <v>0.72</v>
      </c>
      <c r="O16" s="45">
        <f>Q5</f>
        <v>0.7</v>
      </c>
      <c r="P16" s="45">
        <f>Q4</f>
        <v>0.6</v>
      </c>
      <c r="Q16" s="46">
        <f>S6</f>
        <v>0.52</v>
      </c>
      <c r="R16" s="46">
        <f>S5</f>
        <v>0.52</v>
      </c>
      <c r="S16" s="46">
        <f>T4</f>
        <v>0.6</v>
      </c>
      <c r="T16" s="46">
        <f>U6</f>
        <v>0.44</v>
      </c>
      <c r="U16" s="46">
        <f>U5</f>
        <v>0.48</v>
      </c>
      <c r="V16" s="46">
        <f>U4</f>
        <v>0.36</v>
      </c>
      <c r="W16" s="46">
        <f>W6</f>
        <v>0.44</v>
      </c>
      <c r="X16" s="46">
        <f>W5</f>
        <v>0.48</v>
      </c>
      <c r="Y16" s="46">
        <f>W4</f>
        <v>0.36</v>
      </c>
      <c r="Z16" s="46">
        <f>Y6</f>
        <v>0.44</v>
      </c>
      <c r="AA16" s="46">
        <f>Y5</f>
        <v>0.42</v>
      </c>
      <c r="AB16" s="54">
        <f>Y4</f>
        <v>0.32</v>
      </c>
      <c r="AC16" s="54"/>
      <c r="AD16" s="46"/>
      <c r="AE16" s="46"/>
    </row>
    <row r="17" spans="1:31" x14ac:dyDescent="0.25">
      <c r="A17" s="33"/>
      <c r="B17" s="12" t="s">
        <v>0</v>
      </c>
      <c r="C17" s="12">
        <v>35</v>
      </c>
      <c r="D17" s="8">
        <f>100*(1-(C17/C18))</f>
        <v>2.777777777777779</v>
      </c>
      <c r="E17" s="12">
        <v>26</v>
      </c>
      <c r="F17" s="8">
        <f>100*(1-(E17/E18))</f>
        <v>0</v>
      </c>
      <c r="G17" s="12">
        <v>24</v>
      </c>
      <c r="H17" s="8">
        <f>100*(1-(G17/G18))</f>
        <v>-9.0909090909090828</v>
      </c>
      <c r="I17" s="18">
        <v>24</v>
      </c>
      <c r="J17" s="8">
        <f>100*(1-(I17/I18))</f>
        <v>-9.0909090909090828</v>
      </c>
      <c r="K17" s="16">
        <v>21</v>
      </c>
      <c r="L17" s="8">
        <f>100*(1-(K17/K18))</f>
        <v>4.5454545454545414</v>
      </c>
      <c r="N17" s="46">
        <f>Q9</f>
        <v>0.7</v>
      </c>
      <c r="O17" s="46">
        <f>Q8</f>
        <v>0.72</v>
      </c>
      <c r="P17" s="46">
        <f>Q7</f>
        <v>0.68</v>
      </c>
      <c r="Q17" s="46">
        <f>S9</f>
        <v>0.44</v>
      </c>
      <c r="R17" s="46">
        <f>S8</f>
        <v>0.6</v>
      </c>
      <c r="S17" s="46">
        <f>T7</f>
        <v>0.56000000000000005</v>
      </c>
      <c r="T17" s="46">
        <f>U9</f>
        <v>0.44</v>
      </c>
      <c r="U17" s="46">
        <f>U8</f>
        <v>0.48</v>
      </c>
      <c r="V17" s="46">
        <f>U7</f>
        <v>0.42</v>
      </c>
      <c r="W17" s="46">
        <f>W9</f>
        <v>0.4</v>
      </c>
      <c r="X17" s="46">
        <f>W8</f>
        <v>0.48</v>
      </c>
      <c r="Y17" s="46">
        <f>W7</f>
        <v>0.36</v>
      </c>
      <c r="Z17" s="46">
        <f>Y9</f>
        <v>0.36</v>
      </c>
      <c r="AA17" s="46">
        <f>Y8</f>
        <v>0.42</v>
      </c>
      <c r="AB17" s="54">
        <f>Y7</f>
        <v>0.32</v>
      </c>
      <c r="AC17" s="54"/>
      <c r="AD17" s="46"/>
      <c r="AE17" s="46"/>
    </row>
    <row r="18" spans="1:31" x14ac:dyDescent="0.25">
      <c r="A18" s="33"/>
      <c r="B18" s="12" t="s">
        <v>1</v>
      </c>
      <c r="C18" s="12">
        <v>36</v>
      </c>
      <c r="D18" s="12"/>
      <c r="E18" s="12">
        <v>26</v>
      </c>
      <c r="F18" s="8"/>
      <c r="G18" s="12">
        <v>22</v>
      </c>
      <c r="H18" s="8"/>
      <c r="I18" s="18">
        <v>22</v>
      </c>
      <c r="J18" s="8"/>
      <c r="K18" s="16">
        <v>22</v>
      </c>
      <c r="L18" s="8"/>
      <c r="N18" s="46">
        <f>Q12</f>
        <v>0.72</v>
      </c>
      <c r="O18" s="46">
        <f>Q11</f>
        <v>0.7</v>
      </c>
      <c r="P18" s="46">
        <f>Q10</f>
        <v>0.64</v>
      </c>
      <c r="Q18" s="45">
        <f>S12</f>
        <v>0.5</v>
      </c>
      <c r="R18" s="45">
        <f>S11</f>
        <v>0.46</v>
      </c>
      <c r="S18" s="45">
        <f>T10</f>
        <v>0.56000000000000005</v>
      </c>
      <c r="T18" s="45">
        <f>U12</f>
        <v>0.46</v>
      </c>
      <c r="U18" s="45">
        <f>U11</f>
        <v>0.42</v>
      </c>
      <c r="V18" s="45">
        <f>U10</f>
        <v>0.4</v>
      </c>
      <c r="W18" s="45">
        <f>W12</f>
        <v>0.46</v>
      </c>
      <c r="X18" s="45">
        <f>W11</f>
        <v>0.42</v>
      </c>
      <c r="Y18" s="45">
        <f>W10</f>
        <v>0.38</v>
      </c>
      <c r="Z18" s="45">
        <f>Y12</f>
        <v>0.4</v>
      </c>
      <c r="AA18" s="46">
        <f>Y11</f>
        <v>0.34</v>
      </c>
      <c r="AB18" s="54">
        <f>Y10</f>
        <v>0.3</v>
      </c>
      <c r="AC18" s="54"/>
      <c r="AD18" s="46"/>
      <c r="AE18" s="46"/>
    </row>
    <row r="19" spans="1:31" x14ac:dyDescent="0.25">
      <c r="A19" s="33">
        <v>2</v>
      </c>
      <c r="B19" s="12" t="s">
        <v>6</v>
      </c>
      <c r="C19" s="12">
        <v>34</v>
      </c>
      <c r="D19" s="8">
        <f>100*(1-(C19/C21))</f>
        <v>2.8571428571428581</v>
      </c>
      <c r="E19" s="12">
        <v>22</v>
      </c>
      <c r="F19" s="8">
        <f>100*(1-(E19/E21))</f>
        <v>0</v>
      </c>
      <c r="G19" s="12">
        <v>21</v>
      </c>
      <c r="H19" s="8">
        <f>100*(1-(G19/G21))</f>
        <v>4.5454545454545414</v>
      </c>
      <c r="I19" s="19">
        <v>18</v>
      </c>
      <c r="J19" s="8">
        <f>100*(1-(I19/I21))</f>
        <v>9.9999999999999982</v>
      </c>
      <c r="K19" s="16">
        <v>16</v>
      </c>
      <c r="L19" s="8">
        <f>100*(1-(K19/K21))</f>
        <v>11.111111111111116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31" x14ac:dyDescent="0.25">
      <c r="A20" s="33"/>
      <c r="B20" s="12" t="s">
        <v>0</v>
      </c>
      <c r="C20" s="12">
        <v>36</v>
      </c>
      <c r="D20" s="8">
        <f>100*(1-(C20/C21))</f>
        <v>-2.857142857142847</v>
      </c>
      <c r="E20" s="12">
        <v>30</v>
      </c>
      <c r="F20" s="8">
        <f>100*(1-(E20/E21))</f>
        <v>-36.363636363636353</v>
      </c>
      <c r="G20" s="12">
        <v>24</v>
      </c>
      <c r="H20" s="8">
        <f>100*(1-(G20/G21))</f>
        <v>-9.0909090909090828</v>
      </c>
      <c r="I20" s="19">
        <v>24</v>
      </c>
      <c r="J20" s="8">
        <f>100*(1-(I20/I21))</f>
        <v>-19.999999999999996</v>
      </c>
      <c r="K20" s="16">
        <v>21</v>
      </c>
      <c r="L20" s="8">
        <f>100*(1-(K20/K21))</f>
        <v>-16.666666666666675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31" x14ac:dyDescent="0.25">
      <c r="A21" s="33"/>
      <c r="B21" s="12" t="s">
        <v>1</v>
      </c>
      <c r="C21" s="12">
        <v>35</v>
      </c>
      <c r="D21" s="12"/>
      <c r="E21" s="12">
        <v>22</v>
      </c>
      <c r="F21" s="8"/>
      <c r="G21" s="12">
        <v>22</v>
      </c>
      <c r="H21" s="8"/>
      <c r="I21" s="19">
        <v>20</v>
      </c>
      <c r="J21" s="8"/>
      <c r="K21" s="16">
        <v>18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</row>
    <row r="22" spans="1:31" x14ac:dyDescent="0.25">
      <c r="A22" s="33">
        <v>3</v>
      </c>
      <c r="B22" s="12" t="s">
        <v>6</v>
      </c>
      <c r="C22" s="12">
        <v>32</v>
      </c>
      <c r="D22" s="8">
        <f>100*(1-(C22/C24))</f>
        <v>11.111111111111116</v>
      </c>
      <c r="E22" s="12">
        <v>22</v>
      </c>
      <c r="F22" s="8">
        <f>100*(1-(E22/E24))</f>
        <v>12</v>
      </c>
      <c r="G22" s="12">
        <v>20</v>
      </c>
      <c r="H22" s="8">
        <f>100*(1-(G22/G24))</f>
        <v>13.043478260869568</v>
      </c>
      <c r="I22" s="19">
        <v>19</v>
      </c>
      <c r="J22" s="8">
        <f>100*(1-(I22/I24))</f>
        <v>17.391304347826086</v>
      </c>
      <c r="K22" s="16">
        <v>15</v>
      </c>
      <c r="L22" s="8">
        <f>100*(1-(K22/K24))</f>
        <v>25</v>
      </c>
      <c r="Q22" s="2">
        <f>AF6</f>
        <v>0.72222222222222221</v>
      </c>
      <c r="R22" s="2">
        <f>AF5</f>
        <v>0.74285714285714288</v>
      </c>
      <c r="S22" s="2">
        <f>AF4</f>
        <v>0.66666666666666663</v>
      </c>
      <c r="T22" s="3">
        <f>AH6</f>
        <v>0.61111111111111116</v>
      </c>
      <c r="U22" s="2">
        <f>AH5</f>
        <v>0.68571428571428572</v>
      </c>
      <c r="V22" s="2">
        <f>AH4</f>
        <v>0.6</v>
      </c>
      <c r="W22" s="2">
        <f>AJ6</f>
        <v>0.61111111111111116</v>
      </c>
      <c r="X22" s="2">
        <f>AJ5</f>
        <v>0.68571428571428572</v>
      </c>
      <c r="Y22" s="2">
        <f>AJ4</f>
        <v>0.6</v>
      </c>
      <c r="Z22" s="2">
        <f>AL6</f>
        <v>0.61111111111111116</v>
      </c>
      <c r="AA22" s="2">
        <f>AL5</f>
        <v>0.6</v>
      </c>
      <c r="AB22" s="2">
        <f>AL4</f>
        <v>0.53333333333333333</v>
      </c>
    </row>
    <row r="23" spans="1:31" x14ac:dyDescent="0.25">
      <c r="A23" s="33"/>
      <c r="B23" s="12" t="s">
        <v>0</v>
      </c>
      <c r="C23" s="12">
        <v>35</v>
      </c>
      <c r="D23" s="8">
        <f>100*(1-(C23/C24))</f>
        <v>2.777777777777779</v>
      </c>
      <c r="E23" s="12">
        <v>23</v>
      </c>
      <c r="F23" s="8">
        <f>100*(1-(E23/E24))</f>
        <v>7.9999999999999964</v>
      </c>
      <c r="G23" s="12">
        <v>21</v>
      </c>
      <c r="H23" s="8">
        <f>100*(1-(G23/G24))</f>
        <v>8.6956521739130483</v>
      </c>
      <c r="I23" s="19">
        <v>21</v>
      </c>
      <c r="J23" s="8">
        <f>100*(1-(I23/I24))</f>
        <v>8.6956521739130483</v>
      </c>
      <c r="K23" s="16">
        <v>17</v>
      </c>
      <c r="L23" s="8">
        <f>100*(1-(K23/K24))</f>
        <v>15.000000000000002</v>
      </c>
      <c r="Q23" s="2">
        <f>AF9</f>
        <v>0.62857142857142856</v>
      </c>
      <c r="R23" s="2">
        <f>AF8</f>
        <v>0.83333333333333337</v>
      </c>
      <c r="S23" s="2">
        <f>AF7</f>
        <v>0.6470588235294118</v>
      </c>
      <c r="T23" s="3">
        <f>AH9</f>
        <v>0.62857142857142856</v>
      </c>
      <c r="U23" s="2">
        <f>AH8</f>
        <v>0.66666666666666663</v>
      </c>
      <c r="V23" s="2">
        <f>AH7</f>
        <v>0.61764705882352944</v>
      </c>
      <c r="W23" s="2">
        <f>AJ9</f>
        <v>0.5714285714285714</v>
      </c>
      <c r="X23" s="2">
        <f>AJ8</f>
        <v>0.66666666666666663</v>
      </c>
      <c r="Y23" s="2">
        <f>AJ7</f>
        <v>0.52941176470588236</v>
      </c>
      <c r="Z23" s="2">
        <f>AL9</f>
        <v>0.51428571428571423</v>
      </c>
      <c r="AA23" s="2">
        <f>AL8</f>
        <v>0.58333333333333337</v>
      </c>
      <c r="AB23" s="2">
        <f>AL7</f>
        <v>0.47058823529411764</v>
      </c>
    </row>
    <row r="24" spans="1:31" x14ac:dyDescent="0.25">
      <c r="A24" s="33"/>
      <c r="B24" s="12" t="s">
        <v>1</v>
      </c>
      <c r="C24" s="12">
        <v>36</v>
      </c>
      <c r="D24" s="12"/>
      <c r="E24" s="12">
        <v>25</v>
      </c>
      <c r="F24" s="8"/>
      <c r="G24" s="12">
        <v>23</v>
      </c>
      <c r="H24" s="8"/>
      <c r="I24" s="19">
        <v>23</v>
      </c>
      <c r="J24" s="8"/>
      <c r="K24" s="16">
        <v>20</v>
      </c>
      <c r="L24" s="8"/>
      <c r="Q24" s="2">
        <f>AF12</f>
        <v>0.69444444444444442</v>
      </c>
      <c r="R24" s="2">
        <f>AF11</f>
        <v>0.65714285714285714</v>
      </c>
      <c r="S24" s="2">
        <f>AF10</f>
        <v>0.6875</v>
      </c>
      <c r="T24" s="3">
        <f>AH12</f>
        <v>0.63888888888888884</v>
      </c>
      <c r="U24" s="2">
        <f>AH11</f>
        <v>0.6</v>
      </c>
      <c r="V24" s="2">
        <f>AH10</f>
        <v>0.625</v>
      </c>
      <c r="W24" s="2">
        <f>AJ12</f>
        <v>0.63888888888888884</v>
      </c>
      <c r="X24" s="2">
        <f>AJ11</f>
        <v>0.6</v>
      </c>
      <c r="Y24" s="2">
        <f>AJ10</f>
        <v>0.59375</v>
      </c>
      <c r="Z24" s="2">
        <f>AL12</f>
        <v>0.55555555555555558</v>
      </c>
      <c r="AA24" s="2">
        <f>AL11</f>
        <v>0.48571428571428571</v>
      </c>
      <c r="AB24" s="2">
        <f>AL10</f>
        <v>0.46875</v>
      </c>
    </row>
    <row r="25" spans="1:31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31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31" x14ac:dyDescent="0.25">
      <c r="A27" s="12" t="s">
        <v>7</v>
      </c>
      <c r="B27" s="41" t="s">
        <v>0</v>
      </c>
      <c r="C27" s="8">
        <f>D17</f>
        <v>2.777777777777779</v>
      </c>
      <c r="D27" s="8">
        <v>0</v>
      </c>
      <c r="E27" s="8">
        <v>0</v>
      </c>
      <c r="F27" s="8">
        <v>0</v>
      </c>
      <c r="G27" s="8">
        <f>L17</f>
        <v>4.5454545454545414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31" x14ac:dyDescent="0.25">
      <c r="A28" s="12" t="s">
        <v>8</v>
      </c>
      <c r="B28" s="42"/>
      <c r="C28" s="8">
        <v>0</v>
      </c>
      <c r="D28" s="8">
        <v>0</v>
      </c>
      <c r="E28" s="8">
        <v>0</v>
      </c>
      <c r="F28" s="8">
        <v>0</v>
      </c>
      <c r="G28" s="8">
        <v>0</v>
      </c>
      <c r="Q28" s="2">
        <f>AT6</f>
        <v>0.27777777777777779</v>
      </c>
      <c r="R28" s="2">
        <f>AT5</f>
        <v>0.25714285714285712</v>
      </c>
      <c r="S28" s="2">
        <f>AT4</f>
        <v>0.33333333333333337</v>
      </c>
      <c r="T28" s="3">
        <f>AV6</f>
        <v>0.15384615384615385</v>
      </c>
      <c r="U28" s="2">
        <f>AV5</f>
        <v>7.6923076923076872E-2</v>
      </c>
      <c r="V28" s="3">
        <f>AV4</f>
        <v>9.9999999999999978E-2</v>
      </c>
      <c r="W28" s="2">
        <f>AX6</f>
        <v>0</v>
      </c>
      <c r="X28" s="3">
        <f>AX5</f>
        <v>0</v>
      </c>
      <c r="Y28" s="3">
        <f>AX4</f>
        <v>0</v>
      </c>
      <c r="Z28" s="2">
        <f>AZ6</f>
        <v>0</v>
      </c>
      <c r="AA28" s="2">
        <f>AZ5</f>
        <v>0.125</v>
      </c>
      <c r="AB28" s="3">
        <f>AZ4</f>
        <v>0.11111111111111116</v>
      </c>
    </row>
    <row r="29" spans="1:31" x14ac:dyDescent="0.25">
      <c r="A29" s="12" t="s">
        <v>9</v>
      </c>
      <c r="B29" s="42"/>
      <c r="C29" s="8">
        <f>D23</f>
        <v>2.777777777777779</v>
      </c>
      <c r="D29" s="8">
        <f>F23</f>
        <v>7.9999999999999964</v>
      </c>
      <c r="E29" s="8">
        <f>H23</f>
        <v>8.6956521739130483</v>
      </c>
      <c r="F29" s="8">
        <f>J23</f>
        <v>8.6956521739130483</v>
      </c>
      <c r="G29" s="8">
        <f>L23</f>
        <v>15.000000000000002</v>
      </c>
      <c r="Q29" s="2">
        <f>AT9</f>
        <v>0.37142857142857144</v>
      </c>
      <c r="R29" s="2">
        <f>AT8</f>
        <v>0.16666666666666663</v>
      </c>
      <c r="S29" s="2">
        <f>AT7</f>
        <v>0.3529411764705882</v>
      </c>
      <c r="T29" s="3">
        <f>AV9</f>
        <v>0</v>
      </c>
      <c r="U29" s="2">
        <f>AV8</f>
        <v>0.19999999999999996</v>
      </c>
      <c r="V29" s="3">
        <f>AV7</f>
        <v>4.5454545454545414E-2</v>
      </c>
      <c r="W29" s="2">
        <f>AX9</f>
        <v>9.0909090909090939E-2</v>
      </c>
      <c r="X29" s="3">
        <f>AX8</f>
        <v>0</v>
      </c>
      <c r="Y29" s="3">
        <f>AX7</f>
        <v>0.1428571428571429</v>
      </c>
      <c r="Z29" s="2">
        <f>AZ9</f>
        <v>9.9999999999999978E-2</v>
      </c>
      <c r="AA29" s="2">
        <f>AZ8</f>
        <v>0.125</v>
      </c>
      <c r="AB29" s="3">
        <f>AZ7</f>
        <v>0.11111111111111116</v>
      </c>
    </row>
    <row r="30" spans="1:31" x14ac:dyDescent="0.25">
      <c r="A30" s="12"/>
      <c r="B30" s="15" t="s">
        <v>16</v>
      </c>
      <c r="C30" s="29">
        <f>AVERAGE(C27:C29)</f>
        <v>1.8518518518518527</v>
      </c>
      <c r="D30" s="29">
        <f>AVERAGE(D27:D29)</f>
        <v>2.6666666666666656</v>
      </c>
      <c r="E30" s="29">
        <f>AVERAGE(E27:E29)</f>
        <v>2.8985507246376829</v>
      </c>
      <c r="F30" s="29">
        <f>AVERAGE(F27:F29)</f>
        <v>2.8985507246376829</v>
      </c>
      <c r="G30" s="29">
        <f>AVERAGE(G27:G29)</f>
        <v>6.5151515151515147</v>
      </c>
      <c r="Q30" s="2">
        <f>AT12</f>
        <v>0.30555555555555558</v>
      </c>
      <c r="R30" s="2">
        <f>AT11</f>
        <v>0.34285714285714286</v>
      </c>
      <c r="S30" s="2">
        <f>AT10</f>
        <v>0.3125</v>
      </c>
      <c r="T30" s="3">
        <f>AV12</f>
        <v>7.999999999999996E-2</v>
      </c>
      <c r="U30" s="2">
        <f>AV11</f>
        <v>8.6956521739130488E-2</v>
      </c>
      <c r="V30" s="3">
        <f>AV10</f>
        <v>9.0909090909090939E-2</v>
      </c>
      <c r="W30" s="3">
        <f>AX12</f>
        <v>0</v>
      </c>
      <c r="X30" s="3">
        <f>AX11</f>
        <v>0</v>
      </c>
      <c r="Y30" s="3">
        <f>AX10</f>
        <v>5.0000000000000044E-2</v>
      </c>
      <c r="Z30" s="3">
        <f>AZ12</f>
        <v>0.13043478260869568</v>
      </c>
      <c r="AA30" s="3">
        <f>AZ11</f>
        <v>0.19047619047619047</v>
      </c>
      <c r="AB30" s="3">
        <f>AZ10</f>
        <v>0.21052631578947367</v>
      </c>
    </row>
    <row r="31" spans="1:31" x14ac:dyDescent="0.25">
      <c r="A31" s="12" t="s">
        <v>7</v>
      </c>
      <c r="B31" s="41" t="s">
        <v>6</v>
      </c>
      <c r="C31" s="8">
        <f>D16</f>
        <v>16.666666666666664</v>
      </c>
      <c r="D31" s="8">
        <f>F16</f>
        <v>23.076923076923073</v>
      </c>
      <c r="E31" s="8">
        <f>H16</f>
        <v>18.181818181818176</v>
      </c>
      <c r="F31" s="8">
        <f>J16</f>
        <v>18.181818181818176</v>
      </c>
      <c r="G31" s="8">
        <f>L16</f>
        <v>27.27272727272727</v>
      </c>
    </row>
    <row r="32" spans="1:31" x14ac:dyDescent="0.25">
      <c r="A32" s="12" t="s">
        <v>8</v>
      </c>
      <c r="B32" s="42"/>
      <c r="C32" s="8">
        <f>D19</f>
        <v>2.8571428571428581</v>
      </c>
      <c r="D32" s="8">
        <f>F19</f>
        <v>0</v>
      </c>
      <c r="E32" s="8">
        <f>H19</f>
        <v>4.5454545454545414</v>
      </c>
      <c r="F32" s="8">
        <f>J19</f>
        <v>9.9999999999999982</v>
      </c>
      <c r="G32" s="8">
        <f>L19</f>
        <v>11.111111111111116</v>
      </c>
    </row>
    <row r="33" spans="1:33" x14ac:dyDescent="0.25">
      <c r="A33" s="12" t="s">
        <v>9</v>
      </c>
      <c r="B33" s="42"/>
      <c r="C33" s="8">
        <f>D22</f>
        <v>11.111111111111116</v>
      </c>
      <c r="D33" s="8">
        <f>F22</f>
        <v>12</v>
      </c>
      <c r="E33" s="8">
        <f>H22</f>
        <v>13.043478260869568</v>
      </c>
      <c r="F33" s="8">
        <f>J22</f>
        <v>17.391304347826086</v>
      </c>
      <c r="G33" s="8">
        <f>L22</f>
        <v>25</v>
      </c>
    </row>
    <row r="34" spans="1:33" x14ac:dyDescent="0.25">
      <c r="A34" s="12"/>
      <c r="B34" s="15" t="s">
        <v>16</v>
      </c>
      <c r="C34" s="29">
        <f>AVERAGE(C31:C33)</f>
        <v>10.211640211640214</v>
      </c>
      <c r="D34" s="29">
        <f>AVERAGE(D31:D33)</f>
        <v>11.692307692307692</v>
      </c>
      <c r="E34" s="29">
        <f>AVERAGE(E31:E33)</f>
        <v>11.923583662714096</v>
      </c>
      <c r="F34" s="29">
        <f>AVERAGE(F31:F33)</f>
        <v>15.191040843214752</v>
      </c>
      <c r="G34" s="29">
        <f>AVERAGE(G31:G33)</f>
        <v>21.127946127946128</v>
      </c>
    </row>
    <row r="35" spans="1:33" s="3" customFormat="1" x14ac:dyDescent="0.25">
      <c r="O35" s="2"/>
      <c r="P35" s="2"/>
      <c r="Q35" s="2"/>
      <c r="R35" s="2"/>
      <c r="S35" s="2"/>
      <c r="U35" s="2"/>
      <c r="W35" s="2"/>
      <c r="Z35" s="2"/>
      <c r="AC35" s="2"/>
      <c r="AD35" s="2"/>
      <c r="AE35" s="2"/>
    </row>
    <row r="36" spans="1:33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AA36" s="3"/>
      <c r="AD36" s="3"/>
      <c r="AE36" s="3"/>
      <c r="AF36" s="3"/>
      <c r="AG36" s="3"/>
    </row>
    <row r="37" spans="1:33" x14ac:dyDescent="0.25">
      <c r="A37" s="29" t="s">
        <v>48</v>
      </c>
      <c r="B37" s="29">
        <f>C30</f>
        <v>1.8518518518518527</v>
      </c>
      <c r="C37" s="29">
        <f>D30</f>
        <v>2.6666666666666656</v>
      </c>
      <c r="D37" s="29">
        <f>E30</f>
        <v>2.8985507246376829</v>
      </c>
      <c r="E37" s="29">
        <f>F30</f>
        <v>2.8985507246376829</v>
      </c>
      <c r="F37" s="29">
        <f>G30</f>
        <v>6.5151515151515147</v>
      </c>
      <c r="G37" s="8">
        <f>STDEV(C27:C29)</f>
        <v>1.603750747748961</v>
      </c>
      <c r="H37" s="8">
        <f>STDEV(D27:D29)</f>
        <v>4.6188021535170041</v>
      </c>
      <c r="I37" s="8">
        <f>STDEV(E27:E29)</f>
        <v>5.0204371233880529</v>
      </c>
      <c r="J37" s="8">
        <f>STDEV(F27:F29)</f>
        <v>5.0204371233880529</v>
      </c>
      <c r="K37" s="8">
        <f>STDEV(G27:G29)</f>
        <v>7.6915394827254895</v>
      </c>
      <c r="L37" s="8">
        <f>G37/3</f>
        <v>0.53458358258298699</v>
      </c>
      <c r="M37" s="8">
        <f t="shared" ref="M37:M38" si="44">H37/3</f>
        <v>1.5396007178390014</v>
      </c>
      <c r="N37" s="8">
        <f>I37/3</f>
        <v>1.673479041129351</v>
      </c>
      <c r="AA37" s="3"/>
      <c r="AD37" s="3"/>
      <c r="AE37" s="3"/>
    </row>
    <row r="38" spans="1:33" s="3" customFormat="1" x14ac:dyDescent="0.25">
      <c r="A38" s="29" t="s">
        <v>33</v>
      </c>
      <c r="B38" s="29">
        <f>C34</f>
        <v>10.211640211640214</v>
      </c>
      <c r="C38" s="29">
        <f>D34</f>
        <v>11.692307692307692</v>
      </c>
      <c r="D38" s="29">
        <f>E34</f>
        <v>11.923583662714096</v>
      </c>
      <c r="E38" s="29">
        <f>F34</f>
        <v>15.191040843214752</v>
      </c>
      <c r="F38" s="29">
        <f>G34</f>
        <v>21.127946127946128</v>
      </c>
      <c r="G38" s="8">
        <f>STDEV(C31:C33)</f>
        <v>6.9485626489006673</v>
      </c>
      <c r="H38" s="8">
        <f>STDEV(D31:D33)</f>
        <v>11.541538051391415</v>
      </c>
      <c r="I38" s="8">
        <f>STDEV(E31:E33)</f>
        <v>6.8868153916754888</v>
      </c>
      <c r="J38" s="8">
        <f>STDEV(F31:F33)</f>
        <v>4.5129155550903128</v>
      </c>
      <c r="K38" s="8">
        <f>STDEV(G31:G33)</f>
        <v>8.7489462296849521</v>
      </c>
      <c r="L38" s="8">
        <f>G38/3</f>
        <v>2.3161875496335558</v>
      </c>
      <c r="M38" s="8">
        <f t="shared" si="44"/>
        <v>3.8471793504638048</v>
      </c>
      <c r="N38" s="8">
        <f>I38/3</f>
        <v>2.2956051305584961</v>
      </c>
      <c r="O38" s="2"/>
      <c r="P38" s="2"/>
      <c r="Q38" s="2"/>
      <c r="R38" s="2"/>
      <c r="S38" s="2"/>
      <c r="U38" s="2"/>
      <c r="W38" s="2"/>
      <c r="Z38" s="2"/>
      <c r="AA38" s="2"/>
      <c r="AD38" s="2"/>
      <c r="AE38" s="2"/>
      <c r="AF38" s="2"/>
      <c r="AG38" s="2"/>
    </row>
    <row r="39" spans="1:33" x14ac:dyDescent="0.25">
      <c r="W39" s="3"/>
      <c r="Z39" s="3"/>
    </row>
    <row r="40" spans="1:33" x14ac:dyDescent="0.25">
      <c r="O40" s="12" t="s">
        <v>15</v>
      </c>
      <c r="P40" s="8" t="s">
        <v>23</v>
      </c>
      <c r="R40" s="3"/>
      <c r="S40" s="3"/>
      <c r="U40" s="3"/>
      <c r="W40" s="3"/>
      <c r="Z40" s="3"/>
    </row>
    <row r="41" spans="1:33" x14ac:dyDescent="0.25">
      <c r="C41" s="2">
        <v>2.777777777777779</v>
      </c>
      <c r="D41" s="2">
        <v>16.666666666666664</v>
      </c>
      <c r="E41" s="2">
        <v>0</v>
      </c>
      <c r="F41" s="2">
        <v>23.076923076923073</v>
      </c>
      <c r="G41" s="2">
        <v>0</v>
      </c>
      <c r="H41" s="2">
        <v>18.181818181818176</v>
      </c>
      <c r="I41" s="2">
        <v>0</v>
      </c>
      <c r="J41" s="2">
        <v>18.181818181818176</v>
      </c>
      <c r="K41" s="2">
        <v>4.5454545454545414</v>
      </c>
      <c r="L41" s="2">
        <v>27.27272727272727</v>
      </c>
      <c r="O41" s="8">
        <f>J37/3</f>
        <v>1.673479041129351</v>
      </c>
      <c r="P41" s="8">
        <f>K37/3</f>
        <v>2.56384649424183</v>
      </c>
      <c r="W41" s="3"/>
      <c r="Z41" s="3"/>
    </row>
    <row r="42" spans="1:33" x14ac:dyDescent="0.25">
      <c r="C42" s="2">
        <v>0</v>
      </c>
      <c r="D42" s="2">
        <v>2.8571428571428581</v>
      </c>
      <c r="E42" s="2">
        <v>0</v>
      </c>
      <c r="F42" s="2">
        <v>0</v>
      </c>
      <c r="G42" s="2">
        <v>0</v>
      </c>
      <c r="H42" s="2">
        <v>4.5454545454545414</v>
      </c>
      <c r="I42" s="2">
        <v>0</v>
      </c>
      <c r="J42" s="2">
        <v>9.9999999999999982</v>
      </c>
      <c r="K42" s="2">
        <v>0</v>
      </c>
      <c r="L42" s="2">
        <v>11.111111111111116</v>
      </c>
      <c r="O42" s="8">
        <f>J38/3</f>
        <v>1.5043051850301044</v>
      </c>
      <c r="P42" s="8">
        <f>K38/3</f>
        <v>2.9163154098949842</v>
      </c>
    </row>
    <row r="43" spans="1:33" x14ac:dyDescent="0.25">
      <c r="C43" s="2">
        <v>2.777777777777779</v>
      </c>
      <c r="D43" s="2">
        <v>11.111111111111116</v>
      </c>
      <c r="E43" s="2">
        <v>7.9999999999999964</v>
      </c>
      <c r="F43" s="2">
        <v>12</v>
      </c>
      <c r="G43" s="2">
        <v>8.6956521739130483</v>
      </c>
      <c r="H43" s="2">
        <v>13.043478260869568</v>
      </c>
      <c r="I43" s="2">
        <v>8.6956521739130483</v>
      </c>
      <c r="J43" s="2">
        <v>17.391304347826086</v>
      </c>
      <c r="K43" s="2">
        <v>15.000000000000002</v>
      </c>
      <c r="L43" s="2">
        <v>25</v>
      </c>
      <c r="S43" s="3"/>
      <c r="U43" s="3"/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A16:A18"/>
    <mergeCell ref="A19:A21"/>
    <mergeCell ref="A22:A24"/>
    <mergeCell ref="B27:B29"/>
    <mergeCell ref="B31:B33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  <mergeCell ref="Q2:R2"/>
    <mergeCell ref="S2:T2"/>
    <mergeCell ref="U2:V2"/>
    <mergeCell ref="W2:X2"/>
    <mergeCell ref="Y2:Z2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289F1-9BF1-614D-BBEC-49F4F0B4CC95}">
  <dimension ref="A1:AZ43"/>
  <sheetViews>
    <sheetView topLeftCell="K1" zoomScale="91" zoomScaleNormal="81" workbookViewId="0">
      <selection activeCell="N16" sqref="N16:P18"/>
    </sheetView>
  </sheetViews>
  <sheetFormatPr defaultColWidth="10.875" defaultRowHeight="15.75" x14ac:dyDescent="0.25"/>
  <cols>
    <col min="1" max="15" width="10.875" style="2"/>
    <col min="16" max="16" width="8.625" style="2" customWidth="1"/>
    <col min="17" max="20" width="10.875" style="2"/>
    <col min="21" max="21" width="10.875" style="3"/>
    <col min="22" max="22" width="10.875" style="2"/>
    <col min="23" max="23" width="10.875" style="3"/>
    <col min="24" max="24" width="10.875" style="2"/>
    <col min="25" max="26" width="10.875" style="3"/>
    <col min="27" max="28" width="10.875" style="2"/>
    <col min="29" max="30" width="10.875" style="3"/>
    <col min="31" max="16384" width="10.875" style="2"/>
  </cols>
  <sheetData>
    <row r="1" spans="1:52" ht="18.75" x14ac:dyDescent="0.25">
      <c r="A1" s="34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27</v>
      </c>
      <c r="E4" s="12">
        <f>C4-D4</f>
        <v>23</v>
      </c>
      <c r="F4" s="12">
        <v>19</v>
      </c>
      <c r="G4" s="12">
        <f>D4-F4</f>
        <v>8</v>
      </c>
      <c r="H4" s="12">
        <v>15</v>
      </c>
      <c r="I4" s="12">
        <f>F4-H4</f>
        <v>4</v>
      </c>
      <c r="J4" s="12">
        <v>15</v>
      </c>
      <c r="K4" s="12">
        <f>H4-J4</f>
        <v>0</v>
      </c>
      <c r="L4" s="12">
        <v>15</v>
      </c>
      <c r="M4" s="12">
        <f>J4-L4</f>
        <v>0</v>
      </c>
      <c r="N4" s="39">
        <v>1</v>
      </c>
      <c r="O4" s="15" t="s">
        <v>6</v>
      </c>
      <c r="P4" s="15">
        <v>50</v>
      </c>
      <c r="Q4" s="12">
        <f>D4/50</f>
        <v>0.54</v>
      </c>
      <c r="R4" s="12">
        <f>1-Q4</f>
        <v>0.45999999999999996</v>
      </c>
      <c r="S4" s="12">
        <f>F4/50</f>
        <v>0.38</v>
      </c>
      <c r="T4" s="12">
        <f>1-S4</f>
        <v>0.62</v>
      </c>
      <c r="U4" s="12">
        <f>H4/50</f>
        <v>0.3</v>
      </c>
      <c r="V4" s="12">
        <f>1-U4</f>
        <v>0.7</v>
      </c>
      <c r="W4" s="12">
        <f>J4/50</f>
        <v>0.3</v>
      </c>
      <c r="X4" s="12">
        <f>1-W4</f>
        <v>0.7</v>
      </c>
      <c r="Y4" s="12">
        <f>L4/50</f>
        <v>0.3</v>
      </c>
      <c r="Z4" s="12">
        <f>1-Y4</f>
        <v>0.7</v>
      </c>
      <c r="AA4" s="39">
        <v>1</v>
      </c>
      <c r="AB4" s="15" t="s">
        <v>6</v>
      </c>
      <c r="AC4" s="15">
        <v>50</v>
      </c>
      <c r="AD4" s="12">
        <v>27</v>
      </c>
      <c r="AE4" s="12">
        <f>AC4-AD4</f>
        <v>23</v>
      </c>
      <c r="AF4" s="12">
        <f>F4/D4</f>
        <v>0.70370370370370372</v>
      </c>
      <c r="AG4" s="12">
        <f>1-AF4</f>
        <v>0.29629629629629628</v>
      </c>
      <c r="AH4" s="12">
        <f>H4/D4</f>
        <v>0.55555555555555558</v>
      </c>
      <c r="AI4" s="12">
        <f>1-AH4</f>
        <v>0.44444444444444442</v>
      </c>
      <c r="AJ4" s="12">
        <f>J4/D4</f>
        <v>0.55555555555555558</v>
      </c>
      <c r="AK4" s="12">
        <f>1-AJ4</f>
        <v>0.44444444444444442</v>
      </c>
      <c r="AL4" s="12">
        <f>L4/D4</f>
        <v>0.55555555555555558</v>
      </c>
      <c r="AM4" s="12">
        <f>1-AL4</f>
        <v>0.44444444444444442</v>
      </c>
      <c r="AN4" s="39">
        <v>1</v>
      </c>
      <c r="AO4" s="15" t="s">
        <v>6</v>
      </c>
      <c r="AP4" s="15">
        <v>50</v>
      </c>
      <c r="AQ4" s="12">
        <v>27</v>
      </c>
      <c r="AR4" s="12">
        <f>AP4-AQ4</f>
        <v>23</v>
      </c>
      <c r="AS4" s="12">
        <f>F4/D4</f>
        <v>0.70370370370370372</v>
      </c>
      <c r="AT4" s="12">
        <f>1-AS4</f>
        <v>0.29629629629629628</v>
      </c>
      <c r="AU4" s="12">
        <f>H4/F4</f>
        <v>0.78947368421052633</v>
      </c>
      <c r="AV4" s="12">
        <f>1-AU4</f>
        <v>0.21052631578947367</v>
      </c>
      <c r="AW4" s="12">
        <f>J4/H4</f>
        <v>1</v>
      </c>
      <c r="AX4" s="12">
        <f>1-AW4</f>
        <v>0</v>
      </c>
      <c r="AY4" s="12">
        <f>L4/J4</f>
        <v>1</v>
      </c>
      <c r="AZ4" s="12">
        <f>1-AY4</f>
        <v>0</v>
      </c>
    </row>
    <row r="5" spans="1:52" x14ac:dyDescent="0.25">
      <c r="A5" s="39"/>
      <c r="B5" s="15" t="s">
        <v>0</v>
      </c>
      <c r="C5" s="15">
        <v>50</v>
      </c>
      <c r="D5" s="12">
        <v>34</v>
      </c>
      <c r="E5" s="12">
        <f t="shared" ref="E5:E12" si="0">C5-D5</f>
        <v>16</v>
      </c>
      <c r="F5" s="12">
        <v>26</v>
      </c>
      <c r="G5" s="12">
        <f t="shared" ref="G5:G12" si="1">D5-F5</f>
        <v>8</v>
      </c>
      <c r="H5" s="12">
        <v>23</v>
      </c>
      <c r="I5" s="12">
        <f t="shared" ref="I5:I12" si="2">F5-H5</f>
        <v>3</v>
      </c>
      <c r="J5" s="12">
        <v>23</v>
      </c>
      <c r="K5" s="12">
        <f t="shared" ref="K5:K12" si="3">H5-J5</f>
        <v>0</v>
      </c>
      <c r="L5" s="12">
        <v>23</v>
      </c>
      <c r="M5" s="12">
        <f t="shared" ref="M5:M12" si="4">J5-L5</f>
        <v>0</v>
      </c>
      <c r="N5" s="39"/>
      <c r="O5" s="15" t="s">
        <v>0</v>
      </c>
      <c r="P5" s="15">
        <v>50</v>
      </c>
      <c r="Q5" s="12">
        <f t="shared" ref="Q5:Q12" si="5">D5/50</f>
        <v>0.68</v>
      </c>
      <c r="R5" s="12">
        <f t="shared" ref="R5:T12" si="6">1-Q5</f>
        <v>0.31999999999999995</v>
      </c>
      <c r="S5" s="12">
        <f t="shared" ref="S5:Y12" si="7">F5/50</f>
        <v>0.52</v>
      </c>
      <c r="T5" s="12">
        <f t="shared" si="6"/>
        <v>0.48</v>
      </c>
      <c r="U5" s="12">
        <f t="shared" si="7"/>
        <v>0.46</v>
      </c>
      <c r="V5" s="12">
        <f t="shared" ref="V5:X12" si="8">1-U5</f>
        <v>0.54</v>
      </c>
      <c r="W5" s="12">
        <f t="shared" si="7"/>
        <v>0.46</v>
      </c>
      <c r="X5" s="12">
        <f t="shared" si="8"/>
        <v>0.54</v>
      </c>
      <c r="Y5" s="12">
        <f t="shared" si="7"/>
        <v>0.46</v>
      </c>
      <c r="Z5" s="12">
        <f t="shared" ref="Z5:Z12" si="9">1-Y5</f>
        <v>0.54</v>
      </c>
      <c r="AA5" s="39"/>
      <c r="AB5" s="15" t="s">
        <v>0</v>
      </c>
      <c r="AC5" s="15">
        <v>50</v>
      </c>
      <c r="AD5" s="12">
        <v>34</v>
      </c>
      <c r="AE5" s="12">
        <f t="shared" ref="AE5:AE12" si="10">AC5-AD5</f>
        <v>16</v>
      </c>
      <c r="AF5" s="12">
        <f>F5/D5</f>
        <v>0.76470588235294112</v>
      </c>
      <c r="AG5" s="12">
        <f t="shared" ref="AG5:AI12" si="11">1-AF5</f>
        <v>0.23529411764705888</v>
      </c>
      <c r="AH5" s="12">
        <f>H5/D5</f>
        <v>0.67647058823529416</v>
      </c>
      <c r="AI5" s="12">
        <f t="shared" si="11"/>
        <v>0.32352941176470584</v>
      </c>
      <c r="AJ5" s="12">
        <f>J5/D5</f>
        <v>0.67647058823529416</v>
      </c>
      <c r="AK5" s="12">
        <f t="shared" ref="AK5:AM5" si="12">1-AJ5</f>
        <v>0.32352941176470584</v>
      </c>
      <c r="AL5" s="12">
        <f>L5/D5</f>
        <v>0.67647058823529416</v>
      </c>
      <c r="AM5" s="12">
        <f t="shared" si="12"/>
        <v>0.32352941176470584</v>
      </c>
      <c r="AN5" s="39"/>
      <c r="AO5" s="15" t="s">
        <v>0</v>
      </c>
      <c r="AP5" s="15">
        <v>50</v>
      </c>
      <c r="AQ5" s="12">
        <v>34</v>
      </c>
      <c r="AR5" s="12">
        <f t="shared" ref="AR5:AR12" si="13">AP5-AQ5</f>
        <v>16</v>
      </c>
      <c r="AS5" s="12">
        <f>F5/D5</f>
        <v>0.76470588235294112</v>
      </c>
      <c r="AT5" s="12">
        <f t="shared" ref="AT5:AV12" si="14">1-AS5</f>
        <v>0.23529411764705888</v>
      </c>
      <c r="AU5" s="12">
        <f>H5/F5</f>
        <v>0.88461538461538458</v>
      </c>
      <c r="AV5" s="12">
        <f t="shared" si="14"/>
        <v>0.11538461538461542</v>
      </c>
      <c r="AW5" s="12">
        <f>J5/H5</f>
        <v>1</v>
      </c>
      <c r="AX5" s="12">
        <f t="shared" ref="AX5:AZ5" si="15">1-AW5</f>
        <v>0</v>
      </c>
      <c r="AY5" s="12">
        <f>L5/J5</f>
        <v>1</v>
      </c>
      <c r="AZ5" s="12">
        <f t="shared" si="15"/>
        <v>0</v>
      </c>
    </row>
    <row r="6" spans="1:52" x14ac:dyDescent="0.25">
      <c r="A6" s="39"/>
      <c r="B6" s="15" t="s">
        <v>1</v>
      </c>
      <c r="C6" s="15">
        <v>50</v>
      </c>
      <c r="D6" s="12">
        <v>29</v>
      </c>
      <c r="E6" s="12">
        <f t="shared" si="0"/>
        <v>21</v>
      </c>
      <c r="F6" s="12">
        <v>26</v>
      </c>
      <c r="G6" s="12">
        <f t="shared" si="1"/>
        <v>3</v>
      </c>
      <c r="H6" s="12">
        <v>19</v>
      </c>
      <c r="I6" s="12">
        <f t="shared" si="2"/>
        <v>7</v>
      </c>
      <c r="J6" s="12">
        <v>19</v>
      </c>
      <c r="K6" s="12">
        <f t="shared" si="3"/>
        <v>0</v>
      </c>
      <c r="L6" s="12">
        <v>19</v>
      </c>
      <c r="M6" s="12">
        <f t="shared" si="4"/>
        <v>0</v>
      </c>
      <c r="N6" s="39"/>
      <c r="O6" s="15" t="s">
        <v>1</v>
      </c>
      <c r="P6" s="15">
        <v>50</v>
      </c>
      <c r="Q6" s="12">
        <f t="shared" si="5"/>
        <v>0.57999999999999996</v>
      </c>
      <c r="R6" s="12">
        <f t="shared" si="6"/>
        <v>0.42000000000000004</v>
      </c>
      <c r="S6" s="12">
        <f t="shared" si="7"/>
        <v>0.52</v>
      </c>
      <c r="T6" s="12">
        <f t="shared" si="6"/>
        <v>0.48</v>
      </c>
      <c r="U6" s="12">
        <f t="shared" si="7"/>
        <v>0.38</v>
      </c>
      <c r="V6" s="12">
        <f t="shared" si="8"/>
        <v>0.62</v>
      </c>
      <c r="W6" s="12">
        <f t="shared" si="7"/>
        <v>0.38</v>
      </c>
      <c r="X6" s="12">
        <f t="shared" si="8"/>
        <v>0.62</v>
      </c>
      <c r="Y6" s="12">
        <f t="shared" si="7"/>
        <v>0.38</v>
      </c>
      <c r="Z6" s="12">
        <f t="shared" si="9"/>
        <v>0.62</v>
      </c>
      <c r="AA6" s="39"/>
      <c r="AB6" s="15" t="s">
        <v>1</v>
      </c>
      <c r="AC6" s="15">
        <v>50</v>
      </c>
      <c r="AD6" s="12">
        <v>29</v>
      </c>
      <c r="AE6" s="12">
        <f t="shared" si="10"/>
        <v>21</v>
      </c>
      <c r="AF6" s="12">
        <f>F6/D6</f>
        <v>0.89655172413793105</v>
      </c>
      <c r="AG6" s="12">
        <f t="shared" si="11"/>
        <v>0.10344827586206895</v>
      </c>
      <c r="AH6" s="12">
        <f>H6/D6</f>
        <v>0.65517241379310343</v>
      </c>
      <c r="AI6" s="12">
        <f t="shared" si="11"/>
        <v>0.34482758620689657</v>
      </c>
      <c r="AJ6" s="12">
        <f>J6/D6</f>
        <v>0.65517241379310343</v>
      </c>
      <c r="AK6" s="12">
        <f t="shared" ref="AK6:AM6" si="16">1-AJ6</f>
        <v>0.34482758620689657</v>
      </c>
      <c r="AL6" s="12">
        <f>L6/D6</f>
        <v>0.65517241379310343</v>
      </c>
      <c r="AM6" s="12">
        <f t="shared" si="16"/>
        <v>0.34482758620689657</v>
      </c>
      <c r="AN6" s="39"/>
      <c r="AO6" s="15" t="s">
        <v>1</v>
      </c>
      <c r="AP6" s="15">
        <v>50</v>
      </c>
      <c r="AQ6" s="12">
        <v>29</v>
      </c>
      <c r="AR6" s="12">
        <f t="shared" si="13"/>
        <v>21</v>
      </c>
      <c r="AS6" s="12">
        <f>F6/D6</f>
        <v>0.89655172413793105</v>
      </c>
      <c r="AT6" s="12">
        <f t="shared" si="14"/>
        <v>0.10344827586206895</v>
      </c>
      <c r="AU6" s="12">
        <f>H6/F6</f>
        <v>0.73076923076923073</v>
      </c>
      <c r="AV6" s="12">
        <f t="shared" si="14"/>
        <v>0.26923076923076927</v>
      </c>
      <c r="AW6" s="12">
        <f>J6/H6</f>
        <v>1</v>
      </c>
      <c r="AX6" s="12">
        <f t="shared" ref="AX6:AZ6" si="17">1-AW6</f>
        <v>0</v>
      </c>
      <c r="AY6" s="12">
        <f>L6/J6</f>
        <v>1</v>
      </c>
      <c r="AZ6" s="12">
        <f t="shared" si="17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33</v>
      </c>
      <c r="E7" s="12">
        <f t="shared" si="0"/>
        <v>17</v>
      </c>
      <c r="F7" s="12">
        <v>22</v>
      </c>
      <c r="G7" s="12">
        <f t="shared" si="1"/>
        <v>11</v>
      </c>
      <c r="H7" s="12">
        <v>16</v>
      </c>
      <c r="I7" s="12">
        <f t="shared" si="2"/>
        <v>6</v>
      </c>
      <c r="J7" s="13">
        <v>14</v>
      </c>
      <c r="K7" s="12">
        <f t="shared" si="3"/>
        <v>2</v>
      </c>
      <c r="L7" s="13">
        <v>14</v>
      </c>
      <c r="M7" s="12">
        <f t="shared" si="4"/>
        <v>0</v>
      </c>
      <c r="N7" s="39">
        <v>2</v>
      </c>
      <c r="O7" s="15" t="s">
        <v>6</v>
      </c>
      <c r="P7" s="15">
        <v>50</v>
      </c>
      <c r="Q7" s="12">
        <f t="shared" si="5"/>
        <v>0.66</v>
      </c>
      <c r="R7" s="12">
        <f t="shared" si="6"/>
        <v>0.33999999999999997</v>
      </c>
      <c r="S7" s="12">
        <f t="shared" si="7"/>
        <v>0.44</v>
      </c>
      <c r="T7" s="12">
        <f t="shared" si="6"/>
        <v>0.56000000000000005</v>
      </c>
      <c r="U7" s="12">
        <f t="shared" si="7"/>
        <v>0.32</v>
      </c>
      <c r="V7" s="12">
        <f t="shared" si="8"/>
        <v>0.67999999999999994</v>
      </c>
      <c r="W7" s="12">
        <f t="shared" si="7"/>
        <v>0.28000000000000003</v>
      </c>
      <c r="X7" s="12">
        <f t="shared" si="8"/>
        <v>0.72</v>
      </c>
      <c r="Y7" s="12">
        <f t="shared" si="7"/>
        <v>0.28000000000000003</v>
      </c>
      <c r="Z7" s="12">
        <f t="shared" si="9"/>
        <v>0.72</v>
      </c>
      <c r="AA7" s="39">
        <v>2</v>
      </c>
      <c r="AB7" s="15" t="s">
        <v>6</v>
      </c>
      <c r="AC7" s="15">
        <v>50</v>
      </c>
      <c r="AD7" s="12">
        <v>33</v>
      </c>
      <c r="AE7" s="12">
        <f t="shared" si="10"/>
        <v>17</v>
      </c>
      <c r="AF7" s="12">
        <f>F7/D7</f>
        <v>0.66666666666666663</v>
      </c>
      <c r="AG7" s="12">
        <f t="shared" si="11"/>
        <v>0.33333333333333337</v>
      </c>
      <c r="AH7" s="12">
        <f>H7/D7</f>
        <v>0.48484848484848486</v>
      </c>
      <c r="AI7" s="12">
        <f t="shared" si="11"/>
        <v>0.51515151515151514</v>
      </c>
      <c r="AJ7" s="12">
        <f>J7/D7</f>
        <v>0.42424242424242425</v>
      </c>
      <c r="AK7" s="12">
        <f t="shared" ref="AK7:AM7" si="18">1-AJ7</f>
        <v>0.57575757575757569</v>
      </c>
      <c r="AL7" s="12">
        <f>L7/D7</f>
        <v>0.42424242424242425</v>
      </c>
      <c r="AM7" s="12">
        <f t="shared" si="18"/>
        <v>0.57575757575757569</v>
      </c>
      <c r="AN7" s="39">
        <v>2</v>
      </c>
      <c r="AO7" s="15" t="s">
        <v>6</v>
      </c>
      <c r="AP7" s="15">
        <v>50</v>
      </c>
      <c r="AQ7" s="12">
        <v>33</v>
      </c>
      <c r="AR7" s="12">
        <f t="shared" si="13"/>
        <v>17</v>
      </c>
      <c r="AS7" s="12">
        <f>F7/D7</f>
        <v>0.66666666666666663</v>
      </c>
      <c r="AT7" s="12">
        <f t="shared" si="14"/>
        <v>0.33333333333333337</v>
      </c>
      <c r="AU7" s="12">
        <f>H7/F7</f>
        <v>0.72727272727272729</v>
      </c>
      <c r="AV7" s="12">
        <f t="shared" si="14"/>
        <v>0.27272727272727271</v>
      </c>
      <c r="AW7" s="12">
        <f>J7/H7</f>
        <v>0.875</v>
      </c>
      <c r="AX7" s="12">
        <f t="shared" ref="AX7:AZ7" si="19">1-AW7</f>
        <v>0.125</v>
      </c>
      <c r="AY7" s="12">
        <f>L7/J7</f>
        <v>1</v>
      </c>
      <c r="AZ7" s="12">
        <f t="shared" si="19"/>
        <v>0</v>
      </c>
    </row>
    <row r="8" spans="1:52" x14ac:dyDescent="0.25">
      <c r="A8" s="39"/>
      <c r="B8" s="15" t="s">
        <v>0</v>
      </c>
      <c r="C8" s="15">
        <v>50</v>
      </c>
      <c r="D8" s="12">
        <v>30</v>
      </c>
      <c r="E8" s="12">
        <f t="shared" si="0"/>
        <v>20</v>
      </c>
      <c r="F8" s="12">
        <v>19</v>
      </c>
      <c r="G8" s="12">
        <f t="shared" si="1"/>
        <v>11</v>
      </c>
      <c r="H8" s="12">
        <v>18</v>
      </c>
      <c r="I8" s="12">
        <f t="shared" si="2"/>
        <v>1</v>
      </c>
      <c r="J8" s="13">
        <v>17</v>
      </c>
      <c r="K8" s="12">
        <f t="shared" si="3"/>
        <v>1</v>
      </c>
      <c r="L8" s="13">
        <v>17</v>
      </c>
      <c r="M8" s="12">
        <f t="shared" si="4"/>
        <v>0</v>
      </c>
      <c r="N8" s="39"/>
      <c r="O8" s="15" t="s">
        <v>0</v>
      </c>
      <c r="P8" s="15">
        <v>50</v>
      </c>
      <c r="Q8" s="12">
        <f t="shared" si="5"/>
        <v>0.6</v>
      </c>
      <c r="R8" s="12">
        <f t="shared" si="6"/>
        <v>0.4</v>
      </c>
      <c r="S8" s="12">
        <f t="shared" si="7"/>
        <v>0.38</v>
      </c>
      <c r="T8" s="12">
        <f t="shared" si="6"/>
        <v>0.62</v>
      </c>
      <c r="U8" s="12">
        <f t="shared" si="7"/>
        <v>0.36</v>
      </c>
      <c r="V8" s="12">
        <f t="shared" si="8"/>
        <v>0.64</v>
      </c>
      <c r="W8" s="12">
        <f t="shared" si="7"/>
        <v>0.34</v>
      </c>
      <c r="X8" s="12">
        <f t="shared" si="8"/>
        <v>0.65999999999999992</v>
      </c>
      <c r="Y8" s="12">
        <f t="shared" si="7"/>
        <v>0.34</v>
      </c>
      <c r="Z8" s="12">
        <f t="shared" si="9"/>
        <v>0.65999999999999992</v>
      </c>
      <c r="AA8" s="39"/>
      <c r="AB8" s="15" t="s">
        <v>0</v>
      </c>
      <c r="AC8" s="15">
        <v>50</v>
      </c>
      <c r="AD8" s="12">
        <v>30</v>
      </c>
      <c r="AE8" s="12">
        <f t="shared" si="10"/>
        <v>20</v>
      </c>
      <c r="AF8" s="12">
        <f>F8/D8</f>
        <v>0.6333333333333333</v>
      </c>
      <c r="AG8" s="12">
        <f t="shared" si="11"/>
        <v>0.3666666666666667</v>
      </c>
      <c r="AH8" s="12">
        <f>H8/D8</f>
        <v>0.6</v>
      </c>
      <c r="AI8" s="12">
        <f t="shared" si="11"/>
        <v>0.4</v>
      </c>
      <c r="AJ8" s="12">
        <f>J8/D8</f>
        <v>0.56666666666666665</v>
      </c>
      <c r="AK8" s="12">
        <f t="shared" ref="AK8:AM8" si="20">1-AJ8</f>
        <v>0.43333333333333335</v>
      </c>
      <c r="AL8" s="12">
        <f>L8/D8</f>
        <v>0.56666666666666665</v>
      </c>
      <c r="AM8" s="12">
        <f t="shared" si="20"/>
        <v>0.43333333333333335</v>
      </c>
      <c r="AN8" s="39"/>
      <c r="AO8" s="15" t="s">
        <v>0</v>
      </c>
      <c r="AP8" s="15">
        <v>50</v>
      </c>
      <c r="AQ8" s="12">
        <v>30</v>
      </c>
      <c r="AR8" s="12">
        <f t="shared" si="13"/>
        <v>20</v>
      </c>
      <c r="AS8" s="12">
        <f>F8/D8</f>
        <v>0.6333333333333333</v>
      </c>
      <c r="AT8" s="12">
        <f t="shared" si="14"/>
        <v>0.3666666666666667</v>
      </c>
      <c r="AU8" s="12">
        <f>H8/F8</f>
        <v>0.94736842105263153</v>
      </c>
      <c r="AV8" s="12">
        <f t="shared" si="14"/>
        <v>5.2631578947368474E-2</v>
      </c>
      <c r="AW8" s="12">
        <f>J8/H8</f>
        <v>0.94444444444444442</v>
      </c>
      <c r="AX8" s="12">
        <f t="shared" ref="AX8:AZ8" si="21">1-AW8</f>
        <v>5.555555555555558E-2</v>
      </c>
      <c r="AY8" s="12">
        <f>L8/J8</f>
        <v>1</v>
      </c>
      <c r="AZ8" s="12">
        <f t="shared" si="21"/>
        <v>0</v>
      </c>
    </row>
    <row r="9" spans="1:52" x14ac:dyDescent="0.25">
      <c r="A9" s="39"/>
      <c r="B9" s="15" t="s">
        <v>1</v>
      </c>
      <c r="C9" s="15">
        <v>50</v>
      </c>
      <c r="D9" s="12">
        <v>37</v>
      </c>
      <c r="E9" s="12">
        <f t="shared" si="0"/>
        <v>13</v>
      </c>
      <c r="F9" s="12">
        <v>25</v>
      </c>
      <c r="G9" s="12">
        <f t="shared" si="1"/>
        <v>12</v>
      </c>
      <c r="H9" s="12">
        <v>21</v>
      </c>
      <c r="I9" s="12">
        <f t="shared" si="2"/>
        <v>4</v>
      </c>
      <c r="J9" s="13">
        <v>21</v>
      </c>
      <c r="K9" s="12">
        <f t="shared" si="3"/>
        <v>0</v>
      </c>
      <c r="L9" s="13">
        <v>21</v>
      </c>
      <c r="M9" s="12">
        <f t="shared" si="4"/>
        <v>0</v>
      </c>
      <c r="N9" s="39"/>
      <c r="O9" s="15" t="s">
        <v>1</v>
      </c>
      <c r="P9" s="15">
        <v>50</v>
      </c>
      <c r="Q9" s="12">
        <f t="shared" si="5"/>
        <v>0.74</v>
      </c>
      <c r="R9" s="12">
        <f t="shared" si="6"/>
        <v>0.26</v>
      </c>
      <c r="S9" s="12">
        <f t="shared" si="7"/>
        <v>0.5</v>
      </c>
      <c r="T9" s="12">
        <f t="shared" si="6"/>
        <v>0.5</v>
      </c>
      <c r="U9" s="12">
        <f t="shared" si="7"/>
        <v>0.42</v>
      </c>
      <c r="V9" s="12">
        <f t="shared" si="8"/>
        <v>0.58000000000000007</v>
      </c>
      <c r="W9" s="12">
        <f t="shared" si="7"/>
        <v>0.42</v>
      </c>
      <c r="X9" s="12">
        <f t="shared" si="8"/>
        <v>0.58000000000000007</v>
      </c>
      <c r="Y9" s="12">
        <f t="shared" si="7"/>
        <v>0.42</v>
      </c>
      <c r="Z9" s="12">
        <f t="shared" si="9"/>
        <v>0.58000000000000007</v>
      </c>
      <c r="AA9" s="39"/>
      <c r="AB9" s="15" t="s">
        <v>1</v>
      </c>
      <c r="AC9" s="15">
        <v>50</v>
      </c>
      <c r="AD9" s="12">
        <v>37</v>
      </c>
      <c r="AE9" s="12">
        <f t="shared" si="10"/>
        <v>13</v>
      </c>
      <c r="AF9" s="12">
        <f>F9/D9</f>
        <v>0.67567567567567566</v>
      </c>
      <c r="AG9" s="12">
        <f t="shared" si="11"/>
        <v>0.32432432432432434</v>
      </c>
      <c r="AH9" s="12">
        <f>H9/D9</f>
        <v>0.56756756756756754</v>
      </c>
      <c r="AI9" s="12">
        <f t="shared" si="11"/>
        <v>0.43243243243243246</v>
      </c>
      <c r="AJ9" s="12">
        <f>J9/D9</f>
        <v>0.56756756756756754</v>
      </c>
      <c r="AK9" s="12">
        <f t="shared" ref="AK9:AM9" si="22">1-AJ9</f>
        <v>0.43243243243243246</v>
      </c>
      <c r="AL9" s="12">
        <f>L9/D9</f>
        <v>0.56756756756756754</v>
      </c>
      <c r="AM9" s="12">
        <f t="shared" si="22"/>
        <v>0.43243243243243246</v>
      </c>
      <c r="AN9" s="39"/>
      <c r="AO9" s="15" t="s">
        <v>1</v>
      </c>
      <c r="AP9" s="15">
        <v>50</v>
      </c>
      <c r="AQ9" s="12">
        <v>37</v>
      </c>
      <c r="AR9" s="12">
        <f t="shared" si="13"/>
        <v>13</v>
      </c>
      <c r="AS9" s="12">
        <f>F9/D9</f>
        <v>0.67567567567567566</v>
      </c>
      <c r="AT9" s="12">
        <f t="shared" si="14"/>
        <v>0.32432432432432434</v>
      </c>
      <c r="AU9" s="12">
        <f>H9/F9</f>
        <v>0.84</v>
      </c>
      <c r="AV9" s="12">
        <f t="shared" si="14"/>
        <v>0.16000000000000003</v>
      </c>
      <c r="AW9" s="12">
        <f>J9/H9</f>
        <v>1</v>
      </c>
      <c r="AX9" s="12">
        <f t="shared" ref="AX9:AZ9" si="23">1-AW9</f>
        <v>0</v>
      </c>
      <c r="AY9" s="12">
        <f>L9/J9</f>
        <v>1</v>
      </c>
      <c r="AZ9" s="12">
        <f t="shared" si="23"/>
        <v>0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37</v>
      </c>
      <c r="E10" s="12">
        <f t="shared" si="0"/>
        <v>13</v>
      </c>
      <c r="F10" s="12">
        <v>22</v>
      </c>
      <c r="G10" s="12">
        <f t="shared" si="1"/>
        <v>15</v>
      </c>
      <c r="H10" s="12">
        <v>16</v>
      </c>
      <c r="I10" s="12">
        <f t="shared" si="2"/>
        <v>6</v>
      </c>
      <c r="J10" s="13">
        <v>16</v>
      </c>
      <c r="K10" s="12">
        <f t="shared" si="3"/>
        <v>0</v>
      </c>
      <c r="L10" s="13">
        <v>16</v>
      </c>
      <c r="M10" s="12">
        <f t="shared" si="4"/>
        <v>0</v>
      </c>
      <c r="N10" s="39">
        <v>3</v>
      </c>
      <c r="O10" s="15" t="s">
        <v>6</v>
      </c>
      <c r="P10" s="15">
        <v>50</v>
      </c>
      <c r="Q10" s="12">
        <f t="shared" si="5"/>
        <v>0.74</v>
      </c>
      <c r="R10" s="12">
        <f t="shared" si="6"/>
        <v>0.26</v>
      </c>
      <c r="S10" s="12">
        <f t="shared" si="7"/>
        <v>0.44</v>
      </c>
      <c r="T10" s="12">
        <f t="shared" si="6"/>
        <v>0.56000000000000005</v>
      </c>
      <c r="U10" s="12">
        <f t="shared" si="7"/>
        <v>0.32</v>
      </c>
      <c r="V10" s="12">
        <f t="shared" si="8"/>
        <v>0.67999999999999994</v>
      </c>
      <c r="W10" s="12">
        <f t="shared" si="7"/>
        <v>0.32</v>
      </c>
      <c r="X10" s="12">
        <f t="shared" si="8"/>
        <v>0.67999999999999994</v>
      </c>
      <c r="Y10" s="12">
        <f t="shared" si="7"/>
        <v>0.32</v>
      </c>
      <c r="Z10" s="12">
        <f t="shared" si="9"/>
        <v>0.67999999999999994</v>
      </c>
      <c r="AA10" s="39">
        <v>3</v>
      </c>
      <c r="AB10" s="15" t="s">
        <v>6</v>
      </c>
      <c r="AC10" s="15">
        <v>50</v>
      </c>
      <c r="AD10" s="12">
        <v>37</v>
      </c>
      <c r="AE10" s="12">
        <f t="shared" si="10"/>
        <v>13</v>
      </c>
      <c r="AF10" s="12">
        <f>F10/D10</f>
        <v>0.59459459459459463</v>
      </c>
      <c r="AG10" s="12">
        <f t="shared" si="11"/>
        <v>0.40540540540540537</v>
      </c>
      <c r="AH10" s="12">
        <f>H10/D10</f>
        <v>0.43243243243243246</v>
      </c>
      <c r="AI10" s="12">
        <f t="shared" si="11"/>
        <v>0.56756756756756754</v>
      </c>
      <c r="AJ10" s="12">
        <f>J10/D10</f>
        <v>0.43243243243243246</v>
      </c>
      <c r="AK10" s="12">
        <f t="shared" ref="AK10:AM10" si="24">1-AJ10</f>
        <v>0.56756756756756754</v>
      </c>
      <c r="AL10" s="12">
        <f>L10/D10</f>
        <v>0.43243243243243246</v>
      </c>
      <c r="AM10" s="12">
        <f t="shared" si="24"/>
        <v>0.56756756756756754</v>
      </c>
      <c r="AN10" s="39">
        <v>3</v>
      </c>
      <c r="AO10" s="15" t="s">
        <v>6</v>
      </c>
      <c r="AP10" s="15">
        <v>50</v>
      </c>
      <c r="AQ10" s="12">
        <v>37</v>
      </c>
      <c r="AR10" s="12">
        <f t="shared" si="13"/>
        <v>13</v>
      </c>
      <c r="AS10" s="12">
        <f>F10/D10</f>
        <v>0.59459459459459463</v>
      </c>
      <c r="AT10" s="12">
        <f t="shared" si="14"/>
        <v>0.40540540540540537</v>
      </c>
      <c r="AU10" s="12">
        <f>H10/F10</f>
        <v>0.72727272727272729</v>
      </c>
      <c r="AV10" s="12">
        <f t="shared" si="14"/>
        <v>0.27272727272727271</v>
      </c>
      <c r="AW10" s="12">
        <f>J10/H10</f>
        <v>1</v>
      </c>
      <c r="AX10" s="12">
        <f t="shared" ref="AX10:AZ10" si="25">1-AW10</f>
        <v>0</v>
      </c>
      <c r="AY10" s="12">
        <f>L10/J10</f>
        <v>1</v>
      </c>
      <c r="AZ10" s="12">
        <f t="shared" si="25"/>
        <v>0</v>
      </c>
    </row>
    <row r="11" spans="1:52" x14ac:dyDescent="0.25">
      <c r="A11" s="39"/>
      <c r="B11" s="15" t="s">
        <v>0</v>
      </c>
      <c r="C11" s="15">
        <v>50</v>
      </c>
      <c r="D11" s="12">
        <v>38</v>
      </c>
      <c r="E11" s="12">
        <f t="shared" si="0"/>
        <v>12</v>
      </c>
      <c r="F11" s="12">
        <v>29</v>
      </c>
      <c r="G11" s="12">
        <f t="shared" si="1"/>
        <v>9</v>
      </c>
      <c r="H11" s="12">
        <v>26</v>
      </c>
      <c r="I11" s="12">
        <f t="shared" si="2"/>
        <v>3</v>
      </c>
      <c r="J11" s="13">
        <v>23</v>
      </c>
      <c r="K11" s="12">
        <f t="shared" si="3"/>
        <v>3</v>
      </c>
      <c r="L11" s="13">
        <v>23</v>
      </c>
      <c r="M11" s="12">
        <f t="shared" si="4"/>
        <v>0</v>
      </c>
      <c r="N11" s="39"/>
      <c r="O11" s="15" t="s">
        <v>0</v>
      </c>
      <c r="P11" s="15">
        <v>50</v>
      </c>
      <c r="Q11" s="12">
        <f t="shared" si="5"/>
        <v>0.76</v>
      </c>
      <c r="R11" s="12">
        <f t="shared" si="6"/>
        <v>0.24</v>
      </c>
      <c r="S11" s="12">
        <f t="shared" si="7"/>
        <v>0.57999999999999996</v>
      </c>
      <c r="T11" s="12">
        <f t="shared" si="6"/>
        <v>0.42000000000000004</v>
      </c>
      <c r="U11" s="12">
        <f t="shared" si="7"/>
        <v>0.52</v>
      </c>
      <c r="V11" s="12">
        <f t="shared" si="8"/>
        <v>0.48</v>
      </c>
      <c r="W11" s="12">
        <f t="shared" si="7"/>
        <v>0.46</v>
      </c>
      <c r="X11" s="12">
        <f t="shared" si="8"/>
        <v>0.54</v>
      </c>
      <c r="Y11" s="12">
        <f t="shared" si="7"/>
        <v>0.46</v>
      </c>
      <c r="Z11" s="12">
        <f t="shared" si="9"/>
        <v>0.54</v>
      </c>
      <c r="AA11" s="39"/>
      <c r="AB11" s="15" t="s">
        <v>0</v>
      </c>
      <c r="AC11" s="15">
        <v>50</v>
      </c>
      <c r="AD11" s="12">
        <v>38</v>
      </c>
      <c r="AE11" s="12">
        <f t="shared" si="10"/>
        <v>12</v>
      </c>
      <c r="AF11" s="12">
        <f>F11/D11</f>
        <v>0.76315789473684215</v>
      </c>
      <c r="AG11" s="12">
        <f t="shared" si="11"/>
        <v>0.23684210526315785</v>
      </c>
      <c r="AH11" s="12">
        <f>H11/D11</f>
        <v>0.68421052631578949</v>
      </c>
      <c r="AI11" s="12">
        <f t="shared" si="11"/>
        <v>0.31578947368421051</v>
      </c>
      <c r="AJ11" s="12">
        <f>J11/D11</f>
        <v>0.60526315789473684</v>
      </c>
      <c r="AK11" s="12">
        <f t="shared" ref="AK11:AM11" si="26">1-AJ11</f>
        <v>0.39473684210526316</v>
      </c>
      <c r="AL11" s="12">
        <f>L11/D11</f>
        <v>0.60526315789473684</v>
      </c>
      <c r="AM11" s="12">
        <f t="shared" si="26"/>
        <v>0.39473684210526316</v>
      </c>
      <c r="AN11" s="39"/>
      <c r="AO11" s="15" t="s">
        <v>0</v>
      </c>
      <c r="AP11" s="15">
        <v>50</v>
      </c>
      <c r="AQ11" s="12">
        <v>38</v>
      </c>
      <c r="AR11" s="12">
        <f t="shared" si="13"/>
        <v>12</v>
      </c>
      <c r="AS11" s="12">
        <f>F11/D11</f>
        <v>0.76315789473684215</v>
      </c>
      <c r="AT11" s="12">
        <f t="shared" si="14"/>
        <v>0.23684210526315785</v>
      </c>
      <c r="AU11" s="12">
        <f>H11/F11</f>
        <v>0.89655172413793105</v>
      </c>
      <c r="AV11" s="12">
        <f t="shared" si="14"/>
        <v>0.10344827586206895</v>
      </c>
      <c r="AW11" s="12">
        <f>J11/H11</f>
        <v>0.88461538461538458</v>
      </c>
      <c r="AX11" s="12">
        <f t="shared" ref="AX11:AZ11" si="27">1-AW11</f>
        <v>0.11538461538461542</v>
      </c>
      <c r="AY11" s="12">
        <f>L11/J11</f>
        <v>1</v>
      </c>
      <c r="AZ11" s="12">
        <f t="shared" si="27"/>
        <v>0</v>
      </c>
    </row>
    <row r="12" spans="1:52" x14ac:dyDescent="0.25">
      <c r="A12" s="39"/>
      <c r="B12" s="15" t="s">
        <v>1</v>
      </c>
      <c r="C12" s="15">
        <v>50</v>
      </c>
      <c r="D12" s="12">
        <v>40</v>
      </c>
      <c r="E12" s="12">
        <f t="shared" si="0"/>
        <v>10</v>
      </c>
      <c r="F12" s="12">
        <v>32</v>
      </c>
      <c r="G12" s="12">
        <f t="shared" si="1"/>
        <v>8</v>
      </c>
      <c r="H12" s="12">
        <v>29</v>
      </c>
      <c r="I12" s="12">
        <f t="shared" si="2"/>
        <v>3</v>
      </c>
      <c r="J12" s="13">
        <v>25</v>
      </c>
      <c r="K12" s="12">
        <f t="shared" si="3"/>
        <v>4</v>
      </c>
      <c r="L12" s="13">
        <v>25</v>
      </c>
      <c r="M12" s="12">
        <f t="shared" si="4"/>
        <v>0</v>
      </c>
      <c r="N12" s="39"/>
      <c r="O12" s="15" t="s">
        <v>1</v>
      </c>
      <c r="P12" s="15">
        <v>50</v>
      </c>
      <c r="Q12" s="12">
        <f t="shared" si="5"/>
        <v>0.8</v>
      </c>
      <c r="R12" s="12">
        <f t="shared" si="6"/>
        <v>0.19999999999999996</v>
      </c>
      <c r="S12" s="12">
        <f t="shared" si="7"/>
        <v>0.64</v>
      </c>
      <c r="T12" s="12">
        <f t="shared" si="6"/>
        <v>0.36</v>
      </c>
      <c r="U12" s="12">
        <f t="shared" si="7"/>
        <v>0.57999999999999996</v>
      </c>
      <c r="V12" s="12">
        <f t="shared" si="8"/>
        <v>0.42000000000000004</v>
      </c>
      <c r="W12" s="12">
        <f t="shared" si="7"/>
        <v>0.5</v>
      </c>
      <c r="X12" s="12">
        <f t="shared" si="8"/>
        <v>0.5</v>
      </c>
      <c r="Y12" s="12">
        <f t="shared" si="7"/>
        <v>0.5</v>
      </c>
      <c r="Z12" s="12">
        <f t="shared" si="9"/>
        <v>0.5</v>
      </c>
      <c r="AA12" s="39"/>
      <c r="AB12" s="15" t="s">
        <v>1</v>
      </c>
      <c r="AC12" s="15">
        <v>50</v>
      </c>
      <c r="AD12" s="12">
        <v>40</v>
      </c>
      <c r="AE12" s="12">
        <f t="shared" si="10"/>
        <v>10</v>
      </c>
      <c r="AF12" s="12">
        <f>F12/D12</f>
        <v>0.8</v>
      </c>
      <c r="AG12" s="12">
        <f t="shared" si="11"/>
        <v>0.19999999999999996</v>
      </c>
      <c r="AH12" s="12">
        <f>H12/D12</f>
        <v>0.72499999999999998</v>
      </c>
      <c r="AI12" s="12">
        <f t="shared" si="11"/>
        <v>0.27500000000000002</v>
      </c>
      <c r="AJ12" s="12">
        <f>J12/D12</f>
        <v>0.625</v>
      </c>
      <c r="AK12" s="12">
        <f t="shared" ref="AK12:AM12" si="28">1-AJ12</f>
        <v>0.375</v>
      </c>
      <c r="AL12" s="12">
        <f>L12/D12</f>
        <v>0.625</v>
      </c>
      <c r="AM12" s="12">
        <f t="shared" si="28"/>
        <v>0.375</v>
      </c>
      <c r="AN12" s="39"/>
      <c r="AO12" s="15" t="s">
        <v>1</v>
      </c>
      <c r="AP12" s="15">
        <v>50</v>
      </c>
      <c r="AQ12" s="12">
        <v>40</v>
      </c>
      <c r="AR12" s="12">
        <f t="shared" si="13"/>
        <v>10</v>
      </c>
      <c r="AS12" s="12">
        <f>F12/D12</f>
        <v>0.8</v>
      </c>
      <c r="AT12" s="12">
        <f t="shared" si="14"/>
        <v>0.19999999999999996</v>
      </c>
      <c r="AU12" s="12">
        <f>H12/F12</f>
        <v>0.90625</v>
      </c>
      <c r="AV12" s="12">
        <f t="shared" si="14"/>
        <v>9.375E-2</v>
      </c>
      <c r="AW12" s="12">
        <f>J12/H12</f>
        <v>0.86206896551724133</v>
      </c>
      <c r="AX12" s="12">
        <f t="shared" ref="AX12:AZ12" si="29">1-AW12</f>
        <v>0.13793103448275867</v>
      </c>
      <c r="AY12" s="12">
        <f>L12/J12</f>
        <v>1</v>
      </c>
      <c r="AZ12" s="12">
        <f t="shared" si="29"/>
        <v>0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  <c r="AD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  <c r="AD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  <c r="AD15" s="2"/>
    </row>
    <row r="16" spans="1:52" x14ac:dyDescent="0.25">
      <c r="A16" s="33">
        <v>1</v>
      </c>
      <c r="B16" s="12" t="s">
        <v>6</v>
      </c>
      <c r="C16" s="12">
        <v>27</v>
      </c>
      <c r="D16" s="8">
        <f>100*(1-(C16/C18))</f>
        <v>6.8965517241379342</v>
      </c>
      <c r="E16" s="12">
        <v>19</v>
      </c>
      <c r="F16" s="8">
        <f>100*(1-(E16/E18))</f>
        <v>26.923076923076927</v>
      </c>
      <c r="G16" s="12">
        <v>15</v>
      </c>
      <c r="H16" s="8">
        <f>100*(1-(G16/G18))</f>
        <v>21.052631578947366</v>
      </c>
      <c r="I16" s="12">
        <v>15</v>
      </c>
      <c r="J16" s="8">
        <f>100*(1-(I16/I18))</f>
        <v>21.052631578947366</v>
      </c>
      <c r="K16" s="12">
        <v>15</v>
      </c>
      <c r="L16" s="8">
        <f>100*(1-(K16/K18))</f>
        <v>21.052631578947366</v>
      </c>
      <c r="N16" s="46">
        <f>Q6</f>
        <v>0.57999999999999996</v>
      </c>
      <c r="O16" s="45">
        <f>Q5</f>
        <v>0.68</v>
      </c>
      <c r="P16" s="45">
        <f>Q4</f>
        <v>0.54</v>
      </c>
      <c r="Q16" s="46">
        <f>S6</f>
        <v>0.52</v>
      </c>
      <c r="R16" s="46">
        <f>S5</f>
        <v>0.52</v>
      </c>
      <c r="S16" s="46">
        <f>T4</f>
        <v>0.62</v>
      </c>
      <c r="T16" s="46">
        <f>U6</f>
        <v>0.38</v>
      </c>
      <c r="U16" s="46">
        <f>U5</f>
        <v>0.46</v>
      </c>
      <c r="V16" s="46">
        <f>U4</f>
        <v>0.3</v>
      </c>
      <c r="W16" s="46">
        <f>W6</f>
        <v>0.38</v>
      </c>
      <c r="X16" s="46">
        <f>W5</f>
        <v>0.46</v>
      </c>
      <c r="Y16" s="46">
        <f>W4</f>
        <v>0.3</v>
      </c>
      <c r="Z16" s="46">
        <f>Y6</f>
        <v>0.38</v>
      </c>
      <c r="AA16" s="46">
        <f>Y5</f>
        <v>0.46</v>
      </c>
      <c r="AB16" s="54">
        <f>Y4</f>
        <v>0.3</v>
      </c>
      <c r="AC16" s="2"/>
      <c r="AD16" s="2"/>
    </row>
    <row r="17" spans="1:44" x14ac:dyDescent="0.25">
      <c r="A17" s="33"/>
      <c r="B17" s="12" t="s">
        <v>0</v>
      </c>
      <c r="C17" s="12">
        <v>34</v>
      </c>
      <c r="D17" s="8">
        <f>100*(1-(C17/C18))</f>
        <v>-17.241379310344819</v>
      </c>
      <c r="E17" s="12">
        <v>26</v>
      </c>
      <c r="F17" s="8">
        <f>100*(1-(E17/E18))</f>
        <v>0</v>
      </c>
      <c r="G17" s="12">
        <v>23</v>
      </c>
      <c r="H17" s="8">
        <f>100*(1-(G17/G18))</f>
        <v>-21.052631578947366</v>
      </c>
      <c r="I17" s="12">
        <v>23</v>
      </c>
      <c r="J17" s="8">
        <f>100*(1-(I17/I18))</f>
        <v>-21.052631578947366</v>
      </c>
      <c r="K17" s="12">
        <v>23</v>
      </c>
      <c r="L17" s="8">
        <f>100*(1-(K17/K18))</f>
        <v>-21.052631578947366</v>
      </c>
      <c r="N17" s="46">
        <f>Q9</f>
        <v>0.74</v>
      </c>
      <c r="O17" s="46">
        <f>Q8</f>
        <v>0.6</v>
      </c>
      <c r="P17" s="46">
        <f>Q7</f>
        <v>0.66</v>
      </c>
      <c r="Q17" s="46">
        <f>S9</f>
        <v>0.5</v>
      </c>
      <c r="R17" s="46">
        <f>S8</f>
        <v>0.38</v>
      </c>
      <c r="S17" s="46">
        <f>T7</f>
        <v>0.56000000000000005</v>
      </c>
      <c r="T17" s="46">
        <f>U9</f>
        <v>0.42</v>
      </c>
      <c r="U17" s="46">
        <f>U8</f>
        <v>0.36</v>
      </c>
      <c r="V17" s="46">
        <f>U7</f>
        <v>0.32</v>
      </c>
      <c r="W17" s="46">
        <f>W9</f>
        <v>0.42</v>
      </c>
      <c r="X17" s="46">
        <f>W8</f>
        <v>0.34</v>
      </c>
      <c r="Y17" s="46">
        <f>W7</f>
        <v>0.28000000000000003</v>
      </c>
      <c r="Z17" s="46">
        <f>Y9</f>
        <v>0.42</v>
      </c>
      <c r="AA17" s="46">
        <f>Y8</f>
        <v>0.34</v>
      </c>
      <c r="AB17" s="54">
        <f>Y7</f>
        <v>0.28000000000000003</v>
      </c>
      <c r="AC17" s="2"/>
      <c r="AD17" s="2"/>
    </row>
    <row r="18" spans="1:44" x14ac:dyDescent="0.25">
      <c r="A18" s="33"/>
      <c r="B18" s="12" t="s">
        <v>1</v>
      </c>
      <c r="C18" s="12">
        <v>29</v>
      </c>
      <c r="D18" s="12"/>
      <c r="E18" s="12">
        <v>26</v>
      </c>
      <c r="F18" s="8"/>
      <c r="G18" s="12">
        <v>19</v>
      </c>
      <c r="H18" s="8"/>
      <c r="I18" s="12">
        <v>19</v>
      </c>
      <c r="J18" s="8"/>
      <c r="K18" s="12">
        <v>19</v>
      </c>
      <c r="L18" s="8"/>
      <c r="N18" s="46">
        <f>Q12</f>
        <v>0.8</v>
      </c>
      <c r="O18" s="46">
        <f>Q11</f>
        <v>0.76</v>
      </c>
      <c r="P18" s="46">
        <f>Q10</f>
        <v>0.74</v>
      </c>
      <c r="Q18" s="45">
        <f>S12</f>
        <v>0.64</v>
      </c>
      <c r="R18" s="45">
        <f>S11</f>
        <v>0.57999999999999996</v>
      </c>
      <c r="S18" s="45">
        <f>T10</f>
        <v>0.56000000000000005</v>
      </c>
      <c r="T18" s="45">
        <f>U12</f>
        <v>0.57999999999999996</v>
      </c>
      <c r="U18" s="45">
        <f>U11</f>
        <v>0.52</v>
      </c>
      <c r="V18" s="45">
        <f>U10</f>
        <v>0.32</v>
      </c>
      <c r="W18" s="45">
        <f>W12</f>
        <v>0.5</v>
      </c>
      <c r="X18" s="45">
        <f>W11</f>
        <v>0.46</v>
      </c>
      <c r="Y18" s="45">
        <f>W10</f>
        <v>0.32</v>
      </c>
      <c r="Z18" s="45">
        <f>Y12</f>
        <v>0.5</v>
      </c>
      <c r="AA18" s="46">
        <f>Y11</f>
        <v>0.46</v>
      </c>
      <c r="AB18" s="54">
        <f>Y10</f>
        <v>0.32</v>
      </c>
    </row>
    <row r="19" spans="1:44" x14ac:dyDescent="0.25">
      <c r="A19" s="33">
        <v>2</v>
      </c>
      <c r="B19" s="12" t="s">
        <v>6</v>
      </c>
      <c r="C19" s="12">
        <v>33</v>
      </c>
      <c r="D19" s="8">
        <f>100*(1-(C19/C21))</f>
        <v>10.810810810810811</v>
      </c>
      <c r="E19" s="12">
        <v>22</v>
      </c>
      <c r="F19" s="8">
        <f>100*(1-(E19/E21))</f>
        <v>12</v>
      </c>
      <c r="G19" s="12">
        <v>16</v>
      </c>
      <c r="H19" s="8">
        <f>100*(1-(G19/G21))</f>
        <v>23.809523809523814</v>
      </c>
      <c r="I19" s="13">
        <v>14</v>
      </c>
      <c r="J19" s="8">
        <f>100*(1-(I19/I21))</f>
        <v>33.333333333333336</v>
      </c>
      <c r="K19" s="13">
        <v>14</v>
      </c>
      <c r="L19" s="8">
        <f>100*(1-(K19/K21))</f>
        <v>33.333333333333336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44" x14ac:dyDescent="0.25">
      <c r="A20" s="33"/>
      <c r="B20" s="12" t="s">
        <v>0</v>
      </c>
      <c r="C20" s="12">
        <v>30</v>
      </c>
      <c r="D20" s="8">
        <f>100*(1-(C20/C21))</f>
        <v>18.918918918918916</v>
      </c>
      <c r="E20" s="12">
        <v>19</v>
      </c>
      <c r="F20" s="8">
        <f>100*(1-(E20/E21))</f>
        <v>24</v>
      </c>
      <c r="G20" s="12">
        <v>18</v>
      </c>
      <c r="H20" s="8">
        <f>100*(1-(G20/G21))</f>
        <v>14.28571428571429</v>
      </c>
      <c r="I20" s="13">
        <v>17</v>
      </c>
      <c r="J20" s="8">
        <f>100*(1-(I20/I21))</f>
        <v>19.047619047619047</v>
      </c>
      <c r="K20" s="13">
        <v>17</v>
      </c>
      <c r="L20" s="8">
        <f>100*(1-(K20/K21))</f>
        <v>19.047619047619047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44" x14ac:dyDescent="0.25">
      <c r="A21" s="33"/>
      <c r="B21" s="12" t="s">
        <v>1</v>
      </c>
      <c r="C21" s="12">
        <v>37</v>
      </c>
      <c r="D21" s="12"/>
      <c r="E21" s="12">
        <v>25</v>
      </c>
      <c r="F21" s="8"/>
      <c r="G21" s="12">
        <v>21</v>
      </c>
      <c r="H21" s="8"/>
      <c r="I21" s="13">
        <v>21</v>
      </c>
      <c r="J21" s="8"/>
      <c r="K21" s="13">
        <v>21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</row>
    <row r="22" spans="1:44" x14ac:dyDescent="0.25">
      <c r="A22" s="33">
        <v>3</v>
      </c>
      <c r="B22" s="12" t="s">
        <v>6</v>
      </c>
      <c r="C22" s="12">
        <v>37</v>
      </c>
      <c r="D22" s="8">
        <f>100*(1-(C22/C24))</f>
        <v>7.4999999999999956</v>
      </c>
      <c r="E22" s="12">
        <v>22</v>
      </c>
      <c r="F22" s="8">
        <f>100*(1-(E22/E24))</f>
        <v>31.25</v>
      </c>
      <c r="G22" s="12">
        <v>16</v>
      </c>
      <c r="H22" s="8">
        <f>100*(1-(G22/G24))</f>
        <v>44.827586206896555</v>
      </c>
      <c r="I22" s="13">
        <v>16</v>
      </c>
      <c r="J22" s="8">
        <f>100*(1-(I22/I24))</f>
        <v>36</v>
      </c>
      <c r="K22" s="13">
        <v>16</v>
      </c>
      <c r="L22" s="8">
        <f>100*(1-(K22/K24))</f>
        <v>36</v>
      </c>
      <c r="Q22" s="2">
        <f>AF6</f>
        <v>0.89655172413793105</v>
      </c>
      <c r="R22" s="2">
        <f>AF5</f>
        <v>0.76470588235294112</v>
      </c>
      <c r="S22" s="2">
        <f>AF4</f>
        <v>0.70370370370370372</v>
      </c>
      <c r="T22" s="3">
        <f>AH6</f>
        <v>0.65517241379310343</v>
      </c>
      <c r="U22" s="2">
        <f>AH5</f>
        <v>0.67647058823529416</v>
      </c>
      <c r="V22" s="2">
        <f>AH4</f>
        <v>0.55555555555555558</v>
      </c>
      <c r="W22" s="2">
        <f>AJ6</f>
        <v>0.65517241379310343</v>
      </c>
      <c r="X22" s="2">
        <f>AJ5</f>
        <v>0.67647058823529416</v>
      </c>
      <c r="Y22" s="2">
        <f>AJ4</f>
        <v>0.55555555555555558</v>
      </c>
      <c r="Z22" s="2">
        <f>AL6</f>
        <v>0.65517241379310343</v>
      </c>
      <c r="AA22" s="2">
        <f>AL5</f>
        <v>0.67647058823529416</v>
      </c>
      <c r="AB22" s="2">
        <f>AL4</f>
        <v>0.55555555555555558</v>
      </c>
      <c r="AN22" s="21"/>
      <c r="AO22" s="21"/>
      <c r="AP22" s="11"/>
      <c r="AQ22" s="11"/>
      <c r="AR22" s="21"/>
    </row>
    <row r="23" spans="1:44" x14ac:dyDescent="0.25">
      <c r="A23" s="33"/>
      <c r="B23" s="12" t="s">
        <v>0</v>
      </c>
      <c r="C23" s="12">
        <v>38</v>
      </c>
      <c r="D23" s="8">
        <f>100*(1-(C23/C24))</f>
        <v>5.0000000000000044</v>
      </c>
      <c r="E23" s="12">
        <v>29</v>
      </c>
      <c r="F23" s="8">
        <f>100*(1-(E23/E24))</f>
        <v>9.375</v>
      </c>
      <c r="G23" s="12">
        <v>26</v>
      </c>
      <c r="H23" s="8">
        <f>100*(1-(G23/G24))</f>
        <v>10.344827586206895</v>
      </c>
      <c r="I23" s="13">
        <v>23</v>
      </c>
      <c r="J23" s="8">
        <f>100*(1-(I23/I24))</f>
        <v>7.9999999999999964</v>
      </c>
      <c r="K23" s="13">
        <v>23</v>
      </c>
      <c r="L23" s="8">
        <f>100*(1-(K23/K24))</f>
        <v>7.9999999999999964</v>
      </c>
      <c r="Q23" s="2">
        <f>AF9</f>
        <v>0.67567567567567566</v>
      </c>
      <c r="R23" s="2">
        <f>AF8</f>
        <v>0.6333333333333333</v>
      </c>
      <c r="S23" s="2">
        <f>AF7</f>
        <v>0.66666666666666663</v>
      </c>
      <c r="T23" s="3">
        <f>AH9</f>
        <v>0.56756756756756754</v>
      </c>
      <c r="U23" s="2">
        <f>AH8</f>
        <v>0.6</v>
      </c>
      <c r="V23" s="2">
        <f>AH7</f>
        <v>0.48484848484848486</v>
      </c>
      <c r="W23" s="2">
        <f>AJ9</f>
        <v>0.56756756756756754</v>
      </c>
      <c r="X23" s="2">
        <f>AJ8</f>
        <v>0.56666666666666665</v>
      </c>
      <c r="Y23" s="2">
        <f>AJ7</f>
        <v>0.42424242424242425</v>
      </c>
      <c r="Z23" s="2">
        <f>AL9</f>
        <v>0.56756756756756754</v>
      </c>
      <c r="AA23" s="2">
        <f>AL8</f>
        <v>0.56666666666666665</v>
      </c>
      <c r="AB23" s="2">
        <f>AL7</f>
        <v>0.42424242424242425</v>
      </c>
      <c r="AI23" s="3"/>
      <c r="AJ23" s="3"/>
      <c r="AK23" s="3"/>
      <c r="AL23" s="3"/>
      <c r="AM23" s="3"/>
      <c r="AN23" s="21"/>
      <c r="AO23" s="21"/>
      <c r="AP23" s="21"/>
      <c r="AQ23" s="21"/>
      <c r="AR23" s="21"/>
    </row>
    <row r="24" spans="1:44" x14ac:dyDescent="0.25">
      <c r="A24" s="33"/>
      <c r="B24" s="12" t="s">
        <v>1</v>
      </c>
      <c r="C24" s="12">
        <v>40</v>
      </c>
      <c r="D24" s="12"/>
      <c r="E24" s="12">
        <v>32</v>
      </c>
      <c r="F24" s="8"/>
      <c r="G24" s="12">
        <v>29</v>
      </c>
      <c r="H24" s="8"/>
      <c r="I24" s="13">
        <v>25</v>
      </c>
      <c r="J24" s="8"/>
      <c r="K24" s="13">
        <v>25</v>
      </c>
      <c r="L24" s="8"/>
      <c r="Q24" s="2">
        <f>AF12</f>
        <v>0.8</v>
      </c>
      <c r="R24" s="2">
        <f>AF11</f>
        <v>0.76315789473684215</v>
      </c>
      <c r="S24" s="2">
        <f>AF10</f>
        <v>0.59459459459459463</v>
      </c>
      <c r="T24" s="3">
        <f>AH12</f>
        <v>0.72499999999999998</v>
      </c>
      <c r="U24" s="2">
        <f>AH11</f>
        <v>0.68421052631578949</v>
      </c>
      <c r="V24" s="2">
        <f>AH10</f>
        <v>0.43243243243243246</v>
      </c>
      <c r="W24" s="2">
        <f>AJ12</f>
        <v>0.625</v>
      </c>
      <c r="X24" s="2">
        <f>AJ11</f>
        <v>0.60526315789473684</v>
      </c>
      <c r="Y24" s="2">
        <f>AJ10</f>
        <v>0.43243243243243246</v>
      </c>
      <c r="Z24" s="2">
        <f>AL12</f>
        <v>0.625</v>
      </c>
      <c r="AA24" s="2">
        <f>AL11</f>
        <v>0.60526315789473684</v>
      </c>
      <c r="AB24" s="2">
        <f>AL10</f>
        <v>0.43243243243243246</v>
      </c>
      <c r="AI24" s="3"/>
      <c r="AJ24" s="3"/>
      <c r="AK24" s="3"/>
      <c r="AL24" s="3"/>
      <c r="AM24" s="3"/>
      <c r="AN24" s="21"/>
      <c r="AO24" s="21"/>
      <c r="AP24" s="21"/>
      <c r="AQ24" s="21"/>
      <c r="AR24" s="21"/>
    </row>
    <row r="25" spans="1:44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44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44" x14ac:dyDescent="0.25">
      <c r="A27" s="12" t="s">
        <v>7</v>
      </c>
      <c r="B27" s="41" t="s">
        <v>0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44" x14ac:dyDescent="0.25">
      <c r="A28" s="12" t="s">
        <v>8</v>
      </c>
      <c r="B28" s="42"/>
      <c r="C28" s="8">
        <f>D20</f>
        <v>18.918918918918916</v>
      </c>
      <c r="D28" s="8">
        <f>F20</f>
        <v>24</v>
      </c>
      <c r="E28" s="8">
        <f>H20</f>
        <v>14.28571428571429</v>
      </c>
      <c r="F28" s="8">
        <f>J20</f>
        <v>19.047619047619047</v>
      </c>
      <c r="G28" s="8">
        <f>L20</f>
        <v>19.047619047619047</v>
      </c>
      <c r="Q28" s="2">
        <f>AT6</f>
        <v>0.10344827586206895</v>
      </c>
      <c r="R28" s="2">
        <f>AT5</f>
        <v>0.23529411764705888</v>
      </c>
      <c r="S28" s="2">
        <f>AT4</f>
        <v>0.29629629629629628</v>
      </c>
      <c r="T28" s="3">
        <f>AV6</f>
        <v>0.26923076923076927</v>
      </c>
      <c r="U28" s="2">
        <f>AV5</f>
        <v>0.11538461538461542</v>
      </c>
      <c r="V28" s="3">
        <f>AV4</f>
        <v>0.21052631578947367</v>
      </c>
      <c r="W28" s="2">
        <f>AX6</f>
        <v>0</v>
      </c>
      <c r="X28" s="3">
        <f>AX5</f>
        <v>0</v>
      </c>
      <c r="Y28" s="3">
        <f>AX4</f>
        <v>0</v>
      </c>
      <c r="Z28" s="2">
        <f>AZ6</f>
        <v>0</v>
      </c>
      <c r="AA28" s="2">
        <f>AZ5</f>
        <v>0</v>
      </c>
      <c r="AB28" s="3">
        <f>AZ4</f>
        <v>0</v>
      </c>
    </row>
    <row r="29" spans="1:44" x14ac:dyDescent="0.25">
      <c r="A29" s="12" t="s">
        <v>9</v>
      </c>
      <c r="B29" s="42"/>
      <c r="C29" s="8">
        <f>D23</f>
        <v>5.0000000000000044</v>
      </c>
      <c r="D29" s="8">
        <f>F23</f>
        <v>9.375</v>
      </c>
      <c r="E29" s="8">
        <f>H23</f>
        <v>10.344827586206895</v>
      </c>
      <c r="F29" s="8">
        <f>J23</f>
        <v>7.9999999999999964</v>
      </c>
      <c r="G29" s="8">
        <f>L23</f>
        <v>7.9999999999999964</v>
      </c>
      <c r="Q29" s="2">
        <f>AT9</f>
        <v>0.32432432432432434</v>
      </c>
      <c r="R29" s="2">
        <f>AT8</f>
        <v>0.3666666666666667</v>
      </c>
      <c r="S29" s="2">
        <f>AT7</f>
        <v>0.33333333333333337</v>
      </c>
      <c r="T29" s="3">
        <f>AV9</f>
        <v>0.16000000000000003</v>
      </c>
      <c r="U29" s="2">
        <f>AV8</f>
        <v>5.2631578947368474E-2</v>
      </c>
      <c r="V29" s="3">
        <f>AV7</f>
        <v>0.27272727272727271</v>
      </c>
      <c r="W29" s="2">
        <f>AX9</f>
        <v>0</v>
      </c>
      <c r="X29" s="3">
        <f>AX8</f>
        <v>5.555555555555558E-2</v>
      </c>
      <c r="Y29" s="3">
        <f>AX7</f>
        <v>0.125</v>
      </c>
      <c r="Z29" s="2">
        <f>AZ9</f>
        <v>0</v>
      </c>
      <c r="AA29" s="2">
        <f>AZ8</f>
        <v>0</v>
      </c>
      <c r="AB29" s="3">
        <f>AZ7</f>
        <v>0</v>
      </c>
    </row>
    <row r="30" spans="1:44" x14ac:dyDescent="0.25">
      <c r="A30" s="12"/>
      <c r="B30" s="15" t="s">
        <v>16</v>
      </c>
      <c r="C30" s="29">
        <f>AVERAGE(C27:C29)</f>
        <v>7.9729729729729728</v>
      </c>
      <c r="D30" s="29">
        <f>AVERAGE(D27:D29)</f>
        <v>11.125</v>
      </c>
      <c r="E30" s="29">
        <f>AVERAGE(E27:E29)</f>
        <v>8.2101806239737289</v>
      </c>
      <c r="F30" s="29">
        <f>AVERAGE(F27:F29)</f>
        <v>9.015873015873014</v>
      </c>
      <c r="G30" s="29">
        <f>AVERAGE(G27:G29)</f>
        <v>9.015873015873014</v>
      </c>
      <c r="Q30" s="2">
        <f>AT12</f>
        <v>0.19999999999999996</v>
      </c>
      <c r="R30" s="2">
        <f>AT11</f>
        <v>0.23684210526315785</v>
      </c>
      <c r="S30" s="2">
        <f>AT10</f>
        <v>0.40540540540540537</v>
      </c>
      <c r="T30" s="3">
        <f>AV12</f>
        <v>9.375E-2</v>
      </c>
      <c r="U30" s="2">
        <f>AV11</f>
        <v>0.10344827586206895</v>
      </c>
      <c r="V30" s="3">
        <f>AV10</f>
        <v>0.27272727272727271</v>
      </c>
      <c r="W30" s="3">
        <f>AX12</f>
        <v>0.13793103448275867</v>
      </c>
      <c r="X30" s="3">
        <f>AX11</f>
        <v>0.11538461538461542</v>
      </c>
      <c r="Y30" s="3">
        <f>AX10</f>
        <v>0</v>
      </c>
      <c r="Z30" s="3">
        <f>AZ12</f>
        <v>0</v>
      </c>
      <c r="AA30" s="3">
        <f>AZ11</f>
        <v>0</v>
      </c>
      <c r="AB30" s="3">
        <f>AZ10</f>
        <v>0</v>
      </c>
    </row>
    <row r="31" spans="1:44" x14ac:dyDescent="0.25">
      <c r="A31" s="12" t="s">
        <v>7</v>
      </c>
      <c r="B31" s="41" t="s">
        <v>6</v>
      </c>
      <c r="C31" s="8">
        <f>D16</f>
        <v>6.8965517241379342</v>
      </c>
      <c r="D31" s="8">
        <f>F16</f>
        <v>26.923076923076927</v>
      </c>
      <c r="E31" s="8">
        <f>H16</f>
        <v>21.052631578947366</v>
      </c>
      <c r="F31" s="8">
        <f>J16</f>
        <v>21.052631578947366</v>
      </c>
      <c r="G31" s="8">
        <f>L16</f>
        <v>21.052631578947366</v>
      </c>
    </row>
    <row r="32" spans="1:44" x14ac:dyDescent="0.25">
      <c r="A32" s="12" t="s">
        <v>8</v>
      </c>
      <c r="B32" s="42"/>
      <c r="C32" s="8">
        <f>D19</f>
        <v>10.810810810810811</v>
      </c>
      <c r="D32" s="8">
        <f>F19</f>
        <v>12</v>
      </c>
      <c r="E32" s="8">
        <f>H19</f>
        <v>23.809523809523814</v>
      </c>
      <c r="F32" s="8">
        <f>J19</f>
        <v>33.333333333333336</v>
      </c>
      <c r="G32" s="8">
        <f>L19</f>
        <v>33.333333333333336</v>
      </c>
    </row>
    <row r="33" spans="1:34" x14ac:dyDescent="0.25">
      <c r="A33" s="12" t="s">
        <v>9</v>
      </c>
      <c r="B33" s="42"/>
      <c r="C33" s="8">
        <f>D22</f>
        <v>7.4999999999999956</v>
      </c>
      <c r="D33" s="8">
        <f>F22</f>
        <v>31.25</v>
      </c>
      <c r="E33" s="8">
        <f>H22</f>
        <v>44.827586206896555</v>
      </c>
      <c r="F33" s="8">
        <f>J22</f>
        <v>36</v>
      </c>
      <c r="G33" s="8">
        <f>L22</f>
        <v>36</v>
      </c>
    </row>
    <row r="34" spans="1:34" x14ac:dyDescent="0.25">
      <c r="A34" s="12"/>
      <c r="B34" s="15" t="s">
        <v>16</v>
      </c>
      <c r="C34" s="29">
        <f>AVERAGE(C31:C33)</f>
        <v>8.4024541783162459</v>
      </c>
      <c r="D34" s="29">
        <f>AVERAGE(D31:D33)</f>
        <v>23.391025641025646</v>
      </c>
      <c r="E34" s="29">
        <f>AVERAGE(E31:E33)</f>
        <v>29.896580531789244</v>
      </c>
      <c r="F34" s="29">
        <f>AVERAGE(F31:F33)</f>
        <v>30.128654970760234</v>
      </c>
      <c r="G34" s="29">
        <f>AVERAGE(G31:G33)</f>
        <v>30.128654970760234</v>
      </c>
    </row>
    <row r="35" spans="1:34" s="3" customFormat="1" x14ac:dyDescent="0.25">
      <c r="P35" s="2"/>
      <c r="Q35" s="2"/>
      <c r="R35" s="2"/>
      <c r="S35" s="2"/>
      <c r="T35" s="2"/>
      <c r="V35" s="2"/>
      <c r="AD35" s="2"/>
      <c r="AE35" s="2"/>
    </row>
    <row r="36" spans="1:34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S36" s="3"/>
      <c r="T36" s="3"/>
      <c r="V36" s="3"/>
      <c r="X36" s="3"/>
      <c r="AA36" s="3"/>
      <c r="AB36" s="3"/>
      <c r="AE36" s="3"/>
      <c r="AF36" s="3"/>
      <c r="AG36" s="3"/>
      <c r="AH36" s="3"/>
    </row>
    <row r="37" spans="1:34" x14ac:dyDescent="0.25">
      <c r="A37" s="29" t="s">
        <v>49</v>
      </c>
      <c r="B37" s="29">
        <f>C30</f>
        <v>7.9729729729729728</v>
      </c>
      <c r="C37" s="29">
        <f>D30</f>
        <v>11.125</v>
      </c>
      <c r="D37" s="29">
        <f>E30</f>
        <v>8.2101806239737289</v>
      </c>
      <c r="E37" s="29">
        <f>F30</f>
        <v>9.015873015873014</v>
      </c>
      <c r="F37" s="29">
        <f>G30</f>
        <v>9.015873015873014</v>
      </c>
      <c r="G37" s="8">
        <f>STDEV(C27:C29)</f>
        <v>9.8035860524951701</v>
      </c>
      <c r="H37" s="8">
        <f>STDEV(D27:D29)</f>
        <v>12.095324509908776</v>
      </c>
      <c r="I37" s="8">
        <f>STDEV(E27:E29)</f>
        <v>7.3782075332219952</v>
      </c>
      <c r="J37" s="8">
        <f>STDEV(F27:F29)</f>
        <v>9.5643581245209131</v>
      </c>
      <c r="K37" s="8">
        <f>STDEV(G27:G29)</f>
        <v>9.5643581245209131</v>
      </c>
      <c r="L37" s="8">
        <f>G37/3</f>
        <v>3.2678620174983899</v>
      </c>
      <c r="M37" s="8">
        <f t="shared" ref="M37:P38" si="30">H37/3</f>
        <v>4.0317748366362585</v>
      </c>
      <c r="N37" s="8">
        <f t="shared" si="30"/>
        <v>2.4594025110739985</v>
      </c>
      <c r="O37" s="8">
        <f t="shared" si="30"/>
        <v>3.1881193748403045</v>
      </c>
      <c r="P37" s="8">
        <f t="shared" si="30"/>
        <v>3.1881193748403045</v>
      </c>
      <c r="X37" s="3"/>
      <c r="AA37" s="3"/>
      <c r="AB37" s="3"/>
      <c r="AE37" s="3"/>
    </row>
    <row r="38" spans="1:34" s="3" customFormat="1" x14ac:dyDescent="0.25">
      <c r="A38" s="29" t="s">
        <v>38</v>
      </c>
      <c r="B38" s="29">
        <f>C34</f>
        <v>8.4024541783162459</v>
      </c>
      <c r="C38" s="29">
        <f>D34</f>
        <v>23.391025641025646</v>
      </c>
      <c r="D38" s="29">
        <f>E34</f>
        <v>29.896580531789244</v>
      </c>
      <c r="E38" s="29">
        <f>F34</f>
        <v>30.128654970760234</v>
      </c>
      <c r="F38" s="29">
        <f>G34</f>
        <v>30.128654970760234</v>
      </c>
      <c r="G38" s="8">
        <f>STDEV(C31:C33)</f>
        <v>2.1074092406010365</v>
      </c>
      <c r="H38" s="8">
        <f>STDEV(D31:D33)</f>
        <v>10.09936456883699</v>
      </c>
      <c r="I38" s="8">
        <f>STDEV(E31:E33)</f>
        <v>13.003896014092021</v>
      </c>
      <c r="J38" s="8">
        <f>STDEV(F31:F33)</f>
        <v>7.9723539957987857</v>
      </c>
      <c r="K38" s="8">
        <f>STDEV(G31:G33)</f>
        <v>7.9723539957987857</v>
      </c>
      <c r="L38" s="8">
        <f>G38/3</f>
        <v>0.70246974686701213</v>
      </c>
      <c r="M38" s="8">
        <f>H38/3</f>
        <v>3.3664548562789967</v>
      </c>
      <c r="N38" s="8">
        <f t="shared" si="30"/>
        <v>4.3346320046973403</v>
      </c>
      <c r="O38" s="8">
        <f t="shared" si="30"/>
        <v>2.6574513319329287</v>
      </c>
      <c r="P38" s="8">
        <f>K38/3</f>
        <v>2.6574513319329287</v>
      </c>
      <c r="Q38" s="2"/>
      <c r="R38" s="2"/>
      <c r="S38" s="2"/>
      <c r="T38" s="2"/>
      <c r="V38" s="2"/>
      <c r="X38" s="2"/>
      <c r="AA38" s="2"/>
      <c r="AB38" s="2"/>
      <c r="AE38" s="2"/>
      <c r="AF38" s="2"/>
      <c r="AG38" s="2"/>
      <c r="AH38" s="2"/>
    </row>
    <row r="39" spans="1:34" x14ac:dyDescent="0.25">
      <c r="T39" s="3"/>
      <c r="V39" s="3"/>
    </row>
    <row r="41" spans="1:34" x14ac:dyDescent="0.25">
      <c r="C41" s="2">
        <v>0</v>
      </c>
      <c r="D41" s="2">
        <v>6.8965517241379342</v>
      </c>
      <c r="E41" s="2">
        <v>0</v>
      </c>
      <c r="F41" s="2">
        <v>26.923076923076927</v>
      </c>
      <c r="G41" s="2">
        <v>0</v>
      </c>
      <c r="H41" s="3">
        <v>21.052631578947366</v>
      </c>
      <c r="I41" s="2">
        <v>0</v>
      </c>
      <c r="J41" s="2">
        <v>21.052631578947366</v>
      </c>
      <c r="K41" s="2">
        <v>0</v>
      </c>
      <c r="L41" s="2">
        <v>21.052631578947366</v>
      </c>
    </row>
    <row r="42" spans="1:34" x14ac:dyDescent="0.25">
      <c r="C42" s="2">
        <v>18.918918918918916</v>
      </c>
      <c r="D42" s="2">
        <v>10.810810810810811</v>
      </c>
      <c r="E42" s="2">
        <v>24</v>
      </c>
      <c r="F42" s="2">
        <v>12</v>
      </c>
      <c r="G42" s="2">
        <v>14.28571428571429</v>
      </c>
      <c r="H42" s="3">
        <v>23.809523809523814</v>
      </c>
      <c r="I42" s="2">
        <v>19.047619047619047</v>
      </c>
      <c r="J42" s="2">
        <v>33.333333333333336</v>
      </c>
      <c r="K42" s="2">
        <v>19.047619047619047</v>
      </c>
      <c r="L42" s="2">
        <v>33.333333333333336</v>
      </c>
    </row>
    <row r="43" spans="1:34" x14ac:dyDescent="0.25">
      <c r="C43" s="2">
        <v>5.0000000000000044</v>
      </c>
      <c r="D43" s="2">
        <v>7.4999999999999956</v>
      </c>
      <c r="E43" s="2">
        <v>9.375</v>
      </c>
      <c r="F43" s="2">
        <v>31.25</v>
      </c>
      <c r="G43" s="2">
        <v>10.344827586206895</v>
      </c>
      <c r="H43" s="2">
        <v>44.827586206896555</v>
      </c>
      <c r="I43" s="2">
        <v>7.9999999999999964</v>
      </c>
      <c r="J43" s="2">
        <v>36</v>
      </c>
      <c r="K43" s="2">
        <v>7.9999999999999964</v>
      </c>
      <c r="L43" s="2">
        <v>36</v>
      </c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Q2:R2"/>
    <mergeCell ref="S2:T2"/>
    <mergeCell ref="U2:V2"/>
    <mergeCell ref="W2:X2"/>
    <mergeCell ref="Y2:Z2"/>
    <mergeCell ref="A16:A18"/>
    <mergeCell ref="A19:A21"/>
    <mergeCell ref="A22:A24"/>
    <mergeCell ref="B27:B29"/>
    <mergeCell ref="B31:B33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4F056-B884-0248-8C07-6EDF9EE36E90}">
  <dimension ref="A1:AZ43"/>
  <sheetViews>
    <sheetView topLeftCell="K1" zoomScale="81" zoomScaleNormal="81" workbookViewId="0">
      <selection activeCell="N16" sqref="N16:P18"/>
    </sheetView>
  </sheetViews>
  <sheetFormatPr defaultColWidth="10.875" defaultRowHeight="15.75" x14ac:dyDescent="0.25"/>
  <cols>
    <col min="1" max="15" width="10.875" style="2"/>
    <col min="16" max="16" width="8.625" style="2" customWidth="1"/>
    <col min="17" max="20" width="10.875" style="2"/>
    <col min="21" max="21" width="10.875" style="3"/>
    <col min="22" max="22" width="10.875" style="2"/>
    <col min="23" max="23" width="10.875" style="3"/>
    <col min="24" max="24" width="10.875" style="2"/>
    <col min="25" max="26" width="10.875" style="3"/>
    <col min="27" max="28" width="10.875" style="2"/>
    <col min="29" max="30" width="10.875" style="3"/>
    <col min="31" max="16384" width="10.875" style="2"/>
  </cols>
  <sheetData>
    <row r="1" spans="1:52" s="1" customFormat="1" ht="51" customHeight="1" x14ac:dyDescent="0.25">
      <c r="A1" s="34" t="s">
        <v>37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ht="47.25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29</v>
      </c>
      <c r="E4" s="12">
        <f>C4-D4</f>
        <v>21</v>
      </c>
      <c r="F4" s="12">
        <v>22</v>
      </c>
      <c r="G4" s="12">
        <f>D4-F4</f>
        <v>7</v>
      </c>
      <c r="H4" s="12">
        <v>19</v>
      </c>
      <c r="I4" s="12">
        <f>F4-H4</f>
        <v>3</v>
      </c>
      <c r="J4" s="12">
        <v>15</v>
      </c>
      <c r="K4" s="12">
        <f>H4-J4</f>
        <v>4</v>
      </c>
      <c r="L4" s="16">
        <v>15</v>
      </c>
      <c r="M4" s="12">
        <f>J4-L4</f>
        <v>0</v>
      </c>
      <c r="N4" s="39">
        <v>1</v>
      </c>
      <c r="O4" s="15" t="s">
        <v>6</v>
      </c>
      <c r="P4" s="15">
        <v>50</v>
      </c>
      <c r="Q4" s="12">
        <f>D4/50</f>
        <v>0.57999999999999996</v>
      </c>
      <c r="R4" s="12">
        <f>1-Q4</f>
        <v>0.42000000000000004</v>
      </c>
      <c r="S4" s="12">
        <f>F4/50</f>
        <v>0.44</v>
      </c>
      <c r="T4" s="12">
        <f>1-S4</f>
        <v>0.56000000000000005</v>
      </c>
      <c r="U4" s="12">
        <f>H4/50</f>
        <v>0.38</v>
      </c>
      <c r="V4" s="12">
        <f>1-U4</f>
        <v>0.62</v>
      </c>
      <c r="W4" s="12">
        <f>J4/50</f>
        <v>0.3</v>
      </c>
      <c r="X4" s="12">
        <f>1-W4</f>
        <v>0.7</v>
      </c>
      <c r="Y4" s="12">
        <f>L4/50</f>
        <v>0.3</v>
      </c>
      <c r="Z4" s="12">
        <f>1-Y4</f>
        <v>0.7</v>
      </c>
      <c r="AA4" s="39">
        <v>1</v>
      </c>
      <c r="AB4" s="15" t="s">
        <v>6</v>
      </c>
      <c r="AC4" s="15">
        <v>50</v>
      </c>
      <c r="AD4" s="12">
        <v>29</v>
      </c>
      <c r="AE4" s="12">
        <f>AC4-AD4</f>
        <v>21</v>
      </c>
      <c r="AF4" s="12">
        <f>F4/D4</f>
        <v>0.75862068965517238</v>
      </c>
      <c r="AG4" s="12">
        <f>1-AF4</f>
        <v>0.24137931034482762</v>
      </c>
      <c r="AH4" s="12">
        <f>H4/D4</f>
        <v>0.65517241379310343</v>
      </c>
      <c r="AI4" s="12">
        <f>1-AH4</f>
        <v>0.34482758620689657</v>
      </c>
      <c r="AJ4" s="12">
        <f>J4/D4</f>
        <v>0.51724137931034486</v>
      </c>
      <c r="AK4" s="12">
        <f>1-AJ4</f>
        <v>0.48275862068965514</v>
      </c>
      <c r="AL4" s="16">
        <f>L4/D4</f>
        <v>0.51724137931034486</v>
      </c>
      <c r="AM4" s="12">
        <f>1-AL4</f>
        <v>0.48275862068965514</v>
      </c>
      <c r="AN4" s="39">
        <v>1</v>
      </c>
      <c r="AO4" s="15" t="s">
        <v>6</v>
      </c>
      <c r="AP4" s="15">
        <v>50</v>
      </c>
      <c r="AQ4" s="12">
        <v>29</v>
      </c>
      <c r="AR4" s="12">
        <f>AP4-AQ4</f>
        <v>21</v>
      </c>
      <c r="AS4" s="12">
        <f>F4/D4</f>
        <v>0.75862068965517238</v>
      </c>
      <c r="AT4" s="12">
        <f>1-AS4</f>
        <v>0.24137931034482762</v>
      </c>
      <c r="AU4" s="12">
        <f>H4/F4</f>
        <v>0.86363636363636365</v>
      </c>
      <c r="AV4" s="12">
        <f>1-AU4</f>
        <v>0.13636363636363635</v>
      </c>
      <c r="AW4" s="12">
        <f>J4/H4</f>
        <v>0.78947368421052633</v>
      </c>
      <c r="AX4" s="12">
        <f>1-AW4</f>
        <v>0.21052631578947367</v>
      </c>
      <c r="AY4" s="16">
        <f>L4/J4</f>
        <v>1</v>
      </c>
      <c r="AZ4" s="12">
        <f>1-AY4</f>
        <v>0</v>
      </c>
    </row>
    <row r="5" spans="1:52" x14ac:dyDescent="0.25">
      <c r="A5" s="39"/>
      <c r="B5" s="15" t="s">
        <v>0</v>
      </c>
      <c r="C5" s="15">
        <v>50</v>
      </c>
      <c r="D5" s="12">
        <v>34</v>
      </c>
      <c r="E5" s="12">
        <f t="shared" ref="E5:E12" si="0">C5-D5</f>
        <v>16</v>
      </c>
      <c r="F5" s="12">
        <v>26</v>
      </c>
      <c r="G5" s="12">
        <f t="shared" ref="G5:G12" si="1">D5-F5</f>
        <v>8</v>
      </c>
      <c r="H5" s="12">
        <v>24</v>
      </c>
      <c r="I5" s="12">
        <f t="shared" ref="I5:I12" si="2">F5-H5</f>
        <v>2</v>
      </c>
      <c r="J5" s="12">
        <v>23</v>
      </c>
      <c r="K5" s="12">
        <f t="shared" ref="K5:K12" si="3">H5-J5</f>
        <v>1</v>
      </c>
      <c r="L5" s="16">
        <v>20</v>
      </c>
      <c r="M5" s="12">
        <f t="shared" ref="M5:M12" si="4">J5-L5</f>
        <v>3</v>
      </c>
      <c r="N5" s="39"/>
      <c r="O5" s="15" t="s">
        <v>0</v>
      </c>
      <c r="P5" s="15">
        <v>50</v>
      </c>
      <c r="Q5" s="12">
        <f t="shared" ref="Q5:Q12" si="5">D5/50</f>
        <v>0.68</v>
      </c>
      <c r="R5" s="12">
        <f t="shared" ref="R5:T12" si="6">1-Q5</f>
        <v>0.31999999999999995</v>
      </c>
      <c r="S5" s="12">
        <f t="shared" ref="S5:S12" si="7">F5/50</f>
        <v>0.52</v>
      </c>
      <c r="T5" s="12">
        <f t="shared" si="6"/>
        <v>0.48</v>
      </c>
      <c r="U5" s="12">
        <f t="shared" ref="U5:U12" si="8">H5/50</f>
        <v>0.48</v>
      </c>
      <c r="V5" s="12">
        <f t="shared" ref="V5:X5" si="9">1-U5</f>
        <v>0.52</v>
      </c>
      <c r="W5" s="12">
        <f t="shared" ref="W5:W12" si="10">J5/50</f>
        <v>0.46</v>
      </c>
      <c r="X5" s="12">
        <f t="shared" si="9"/>
        <v>0.54</v>
      </c>
      <c r="Y5" s="12">
        <f t="shared" ref="Y5:Y12" si="11">L5/50</f>
        <v>0.4</v>
      </c>
      <c r="Z5" s="12">
        <f t="shared" ref="Z5" si="12">1-Y5</f>
        <v>0.6</v>
      </c>
      <c r="AA5" s="39"/>
      <c r="AB5" s="15" t="s">
        <v>0</v>
      </c>
      <c r="AC5" s="15">
        <v>50</v>
      </c>
      <c r="AD5" s="12">
        <v>34</v>
      </c>
      <c r="AE5" s="12">
        <f t="shared" ref="AE5:AE12" si="13">AC5-AD5</f>
        <v>16</v>
      </c>
      <c r="AF5" s="12">
        <f>F5/D5</f>
        <v>0.76470588235294112</v>
      </c>
      <c r="AG5" s="12">
        <f t="shared" ref="AG5:AI12" si="14">1-AF5</f>
        <v>0.23529411764705888</v>
      </c>
      <c r="AH5" s="12">
        <f>H5/D5</f>
        <v>0.70588235294117652</v>
      </c>
      <c r="AI5" s="12">
        <f t="shared" si="14"/>
        <v>0.29411764705882348</v>
      </c>
      <c r="AJ5" s="12">
        <f>J5/D5</f>
        <v>0.67647058823529416</v>
      </c>
      <c r="AK5" s="12">
        <f t="shared" ref="AK5:AM5" si="15">1-AJ5</f>
        <v>0.32352941176470584</v>
      </c>
      <c r="AL5" s="16">
        <f>L5/D5</f>
        <v>0.58823529411764708</v>
      </c>
      <c r="AM5" s="12">
        <f t="shared" si="15"/>
        <v>0.41176470588235292</v>
      </c>
      <c r="AN5" s="39"/>
      <c r="AO5" s="15" t="s">
        <v>0</v>
      </c>
      <c r="AP5" s="15">
        <v>50</v>
      </c>
      <c r="AQ5" s="12">
        <v>34</v>
      </c>
      <c r="AR5" s="12">
        <f t="shared" ref="AR5:AR12" si="16">AP5-AQ5</f>
        <v>16</v>
      </c>
      <c r="AS5" s="12">
        <f>F5/D5</f>
        <v>0.76470588235294112</v>
      </c>
      <c r="AT5" s="12">
        <f t="shared" ref="AT5:AV12" si="17">1-AS5</f>
        <v>0.23529411764705888</v>
      </c>
      <c r="AU5" s="12">
        <f>H5/F5</f>
        <v>0.92307692307692313</v>
      </c>
      <c r="AV5" s="12">
        <f t="shared" si="17"/>
        <v>7.6923076923076872E-2</v>
      </c>
      <c r="AW5" s="12">
        <f>J5/H5</f>
        <v>0.95833333333333337</v>
      </c>
      <c r="AX5" s="12">
        <f t="shared" ref="AX5:AZ5" si="18">1-AW5</f>
        <v>4.166666666666663E-2</v>
      </c>
      <c r="AY5" s="16">
        <f>L5/J5</f>
        <v>0.86956521739130432</v>
      </c>
      <c r="AZ5" s="12">
        <f t="shared" si="18"/>
        <v>0.13043478260869568</v>
      </c>
    </row>
    <row r="6" spans="1:52" x14ac:dyDescent="0.25">
      <c r="A6" s="39"/>
      <c r="B6" s="15" t="s">
        <v>1</v>
      </c>
      <c r="C6" s="15">
        <v>50</v>
      </c>
      <c r="D6" s="12">
        <v>29</v>
      </c>
      <c r="E6" s="12">
        <f t="shared" si="0"/>
        <v>21</v>
      </c>
      <c r="F6" s="12">
        <v>26</v>
      </c>
      <c r="G6" s="12">
        <f t="shared" si="1"/>
        <v>3</v>
      </c>
      <c r="H6" s="12">
        <v>26</v>
      </c>
      <c r="I6" s="12">
        <f t="shared" si="2"/>
        <v>0</v>
      </c>
      <c r="J6" s="12">
        <v>24</v>
      </c>
      <c r="K6" s="12">
        <f t="shared" si="3"/>
        <v>2</v>
      </c>
      <c r="L6" s="16">
        <v>24</v>
      </c>
      <c r="M6" s="12">
        <f t="shared" si="4"/>
        <v>0</v>
      </c>
      <c r="N6" s="39"/>
      <c r="O6" s="15" t="s">
        <v>1</v>
      </c>
      <c r="P6" s="15">
        <v>50</v>
      </c>
      <c r="Q6" s="12">
        <f t="shared" si="5"/>
        <v>0.57999999999999996</v>
      </c>
      <c r="R6" s="12">
        <f t="shared" si="6"/>
        <v>0.42000000000000004</v>
      </c>
      <c r="S6" s="12">
        <f t="shared" si="7"/>
        <v>0.52</v>
      </c>
      <c r="T6" s="12">
        <f t="shared" si="6"/>
        <v>0.48</v>
      </c>
      <c r="U6" s="12">
        <f t="shared" si="8"/>
        <v>0.52</v>
      </c>
      <c r="V6" s="12">
        <f t="shared" ref="V6:X6" si="19">1-U6</f>
        <v>0.48</v>
      </c>
      <c r="W6" s="12">
        <f t="shared" si="10"/>
        <v>0.48</v>
      </c>
      <c r="X6" s="12">
        <f t="shared" si="19"/>
        <v>0.52</v>
      </c>
      <c r="Y6" s="12">
        <f t="shared" si="11"/>
        <v>0.48</v>
      </c>
      <c r="Z6" s="12">
        <f t="shared" ref="Z6" si="20">1-Y6</f>
        <v>0.52</v>
      </c>
      <c r="AA6" s="39"/>
      <c r="AB6" s="15" t="s">
        <v>1</v>
      </c>
      <c r="AC6" s="15">
        <v>50</v>
      </c>
      <c r="AD6" s="12">
        <v>29</v>
      </c>
      <c r="AE6" s="12">
        <f t="shared" si="13"/>
        <v>21</v>
      </c>
      <c r="AF6" s="12">
        <f>F6/D6</f>
        <v>0.89655172413793105</v>
      </c>
      <c r="AG6" s="12">
        <f t="shared" si="14"/>
        <v>0.10344827586206895</v>
      </c>
      <c r="AH6" s="12">
        <f>H6/D6</f>
        <v>0.89655172413793105</v>
      </c>
      <c r="AI6" s="12">
        <f t="shared" si="14"/>
        <v>0.10344827586206895</v>
      </c>
      <c r="AJ6" s="12">
        <f>J6/D6</f>
        <v>0.82758620689655171</v>
      </c>
      <c r="AK6" s="12">
        <f t="shared" ref="AK6:AM6" si="21">1-AJ6</f>
        <v>0.17241379310344829</v>
      </c>
      <c r="AL6" s="16">
        <f>L6/D6</f>
        <v>0.82758620689655171</v>
      </c>
      <c r="AM6" s="12">
        <f t="shared" si="21"/>
        <v>0.17241379310344829</v>
      </c>
      <c r="AN6" s="39"/>
      <c r="AO6" s="15" t="s">
        <v>1</v>
      </c>
      <c r="AP6" s="15">
        <v>50</v>
      </c>
      <c r="AQ6" s="12">
        <v>29</v>
      </c>
      <c r="AR6" s="12">
        <f t="shared" si="16"/>
        <v>21</v>
      </c>
      <c r="AS6" s="12">
        <f>F6/D6</f>
        <v>0.89655172413793105</v>
      </c>
      <c r="AT6" s="12">
        <f t="shared" si="17"/>
        <v>0.10344827586206895</v>
      </c>
      <c r="AU6" s="12">
        <f>H6/F6</f>
        <v>1</v>
      </c>
      <c r="AV6" s="12">
        <f t="shared" si="17"/>
        <v>0</v>
      </c>
      <c r="AW6" s="12">
        <f>J6/H6</f>
        <v>0.92307692307692313</v>
      </c>
      <c r="AX6" s="12">
        <f t="shared" ref="AX6:AZ6" si="22">1-AW6</f>
        <v>7.6923076923076872E-2</v>
      </c>
      <c r="AY6" s="16">
        <f>L6/J6</f>
        <v>1</v>
      </c>
      <c r="AZ6" s="12">
        <f t="shared" si="22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40</v>
      </c>
      <c r="E7" s="12">
        <f t="shared" si="0"/>
        <v>10</v>
      </c>
      <c r="F7" s="12">
        <v>23</v>
      </c>
      <c r="G7" s="12">
        <f t="shared" si="1"/>
        <v>17</v>
      </c>
      <c r="H7" s="12">
        <v>16</v>
      </c>
      <c r="I7" s="12">
        <f t="shared" si="2"/>
        <v>7</v>
      </c>
      <c r="J7" s="13">
        <v>16</v>
      </c>
      <c r="K7" s="12">
        <f t="shared" si="3"/>
        <v>0</v>
      </c>
      <c r="L7" s="16">
        <v>16</v>
      </c>
      <c r="M7" s="12">
        <f t="shared" si="4"/>
        <v>0</v>
      </c>
      <c r="N7" s="39">
        <v>2</v>
      </c>
      <c r="O7" s="15" t="s">
        <v>6</v>
      </c>
      <c r="P7" s="15">
        <v>50</v>
      </c>
      <c r="Q7" s="12">
        <f t="shared" si="5"/>
        <v>0.8</v>
      </c>
      <c r="R7" s="12">
        <f t="shared" si="6"/>
        <v>0.19999999999999996</v>
      </c>
      <c r="S7" s="12">
        <f t="shared" si="7"/>
        <v>0.46</v>
      </c>
      <c r="T7" s="12">
        <f t="shared" si="6"/>
        <v>0.54</v>
      </c>
      <c r="U7" s="12">
        <f t="shared" si="8"/>
        <v>0.32</v>
      </c>
      <c r="V7" s="12">
        <f t="shared" ref="V7:X7" si="23">1-U7</f>
        <v>0.67999999999999994</v>
      </c>
      <c r="W7" s="12">
        <f t="shared" si="10"/>
        <v>0.32</v>
      </c>
      <c r="X7" s="12">
        <f t="shared" si="23"/>
        <v>0.67999999999999994</v>
      </c>
      <c r="Y7" s="12">
        <f t="shared" si="11"/>
        <v>0.32</v>
      </c>
      <c r="Z7" s="12">
        <f t="shared" ref="Z7" si="24">1-Y7</f>
        <v>0.67999999999999994</v>
      </c>
      <c r="AA7" s="39">
        <v>2</v>
      </c>
      <c r="AB7" s="15" t="s">
        <v>6</v>
      </c>
      <c r="AC7" s="15">
        <v>50</v>
      </c>
      <c r="AD7" s="12">
        <v>40</v>
      </c>
      <c r="AE7" s="12">
        <f t="shared" si="13"/>
        <v>10</v>
      </c>
      <c r="AF7" s="12">
        <f>F7/D7</f>
        <v>0.57499999999999996</v>
      </c>
      <c r="AG7" s="12">
        <f t="shared" si="14"/>
        <v>0.42500000000000004</v>
      </c>
      <c r="AH7" s="12">
        <f>H7/D7</f>
        <v>0.4</v>
      </c>
      <c r="AI7" s="12">
        <f t="shared" si="14"/>
        <v>0.6</v>
      </c>
      <c r="AJ7" s="12">
        <f>J7/D7</f>
        <v>0.4</v>
      </c>
      <c r="AK7" s="12">
        <f t="shared" ref="AK7:AM7" si="25">1-AJ7</f>
        <v>0.6</v>
      </c>
      <c r="AL7" s="16">
        <f>L7/D7</f>
        <v>0.4</v>
      </c>
      <c r="AM7" s="12">
        <f t="shared" si="25"/>
        <v>0.6</v>
      </c>
      <c r="AN7" s="39">
        <v>2</v>
      </c>
      <c r="AO7" s="15" t="s">
        <v>6</v>
      </c>
      <c r="AP7" s="15">
        <v>50</v>
      </c>
      <c r="AQ7" s="12">
        <v>40</v>
      </c>
      <c r="AR7" s="12">
        <f t="shared" si="16"/>
        <v>10</v>
      </c>
      <c r="AS7" s="12">
        <f>F7/D7</f>
        <v>0.57499999999999996</v>
      </c>
      <c r="AT7" s="12">
        <f t="shared" si="17"/>
        <v>0.42500000000000004</v>
      </c>
      <c r="AU7" s="12">
        <f>H7/F7</f>
        <v>0.69565217391304346</v>
      </c>
      <c r="AV7" s="12">
        <f t="shared" si="17"/>
        <v>0.30434782608695654</v>
      </c>
      <c r="AW7" s="12">
        <f>J7/H7</f>
        <v>1</v>
      </c>
      <c r="AX7" s="12">
        <f t="shared" ref="AX7:AZ7" si="26">1-AW7</f>
        <v>0</v>
      </c>
      <c r="AY7" s="16">
        <f>L7/J7</f>
        <v>1</v>
      </c>
      <c r="AZ7" s="12">
        <f t="shared" si="26"/>
        <v>0</v>
      </c>
    </row>
    <row r="8" spans="1:52" x14ac:dyDescent="0.25">
      <c r="A8" s="39"/>
      <c r="B8" s="15" t="s">
        <v>0</v>
      </c>
      <c r="C8" s="15">
        <v>50</v>
      </c>
      <c r="D8" s="12">
        <v>34</v>
      </c>
      <c r="E8" s="12">
        <f t="shared" si="0"/>
        <v>16</v>
      </c>
      <c r="F8" s="12">
        <v>30</v>
      </c>
      <c r="G8" s="12">
        <f t="shared" si="1"/>
        <v>4</v>
      </c>
      <c r="H8" s="12">
        <v>25</v>
      </c>
      <c r="I8" s="12">
        <f t="shared" si="2"/>
        <v>5</v>
      </c>
      <c r="J8" s="13">
        <v>19</v>
      </c>
      <c r="K8" s="12">
        <f t="shared" si="3"/>
        <v>6</v>
      </c>
      <c r="L8" s="16">
        <v>17</v>
      </c>
      <c r="M8" s="12">
        <f t="shared" si="4"/>
        <v>2</v>
      </c>
      <c r="N8" s="39"/>
      <c r="O8" s="15" t="s">
        <v>0</v>
      </c>
      <c r="P8" s="15">
        <v>50</v>
      </c>
      <c r="Q8" s="12">
        <f t="shared" si="5"/>
        <v>0.68</v>
      </c>
      <c r="R8" s="12">
        <f t="shared" si="6"/>
        <v>0.31999999999999995</v>
      </c>
      <c r="S8" s="12">
        <f t="shared" si="7"/>
        <v>0.6</v>
      </c>
      <c r="T8" s="12">
        <f t="shared" si="6"/>
        <v>0.4</v>
      </c>
      <c r="U8" s="12">
        <f t="shared" si="8"/>
        <v>0.5</v>
      </c>
      <c r="V8" s="12">
        <f t="shared" ref="V8:X8" si="27">1-U8</f>
        <v>0.5</v>
      </c>
      <c r="W8" s="12">
        <f t="shared" si="10"/>
        <v>0.38</v>
      </c>
      <c r="X8" s="12">
        <f t="shared" si="27"/>
        <v>0.62</v>
      </c>
      <c r="Y8" s="12">
        <f t="shared" si="11"/>
        <v>0.34</v>
      </c>
      <c r="Z8" s="12">
        <f t="shared" ref="Z8" si="28">1-Y8</f>
        <v>0.65999999999999992</v>
      </c>
      <c r="AA8" s="39"/>
      <c r="AB8" s="15" t="s">
        <v>0</v>
      </c>
      <c r="AC8" s="15">
        <v>50</v>
      </c>
      <c r="AD8" s="12">
        <v>34</v>
      </c>
      <c r="AE8" s="12">
        <f t="shared" si="13"/>
        <v>16</v>
      </c>
      <c r="AF8" s="12">
        <f>F8/D8</f>
        <v>0.88235294117647056</v>
      </c>
      <c r="AG8" s="12">
        <f t="shared" si="14"/>
        <v>0.11764705882352944</v>
      </c>
      <c r="AH8" s="12">
        <f>H8/D8</f>
        <v>0.73529411764705888</v>
      </c>
      <c r="AI8" s="12">
        <f t="shared" si="14"/>
        <v>0.26470588235294112</v>
      </c>
      <c r="AJ8" s="12">
        <f>J8/D8</f>
        <v>0.55882352941176472</v>
      </c>
      <c r="AK8" s="12">
        <f t="shared" ref="AK8:AM8" si="29">1-AJ8</f>
        <v>0.44117647058823528</v>
      </c>
      <c r="AL8" s="16">
        <f>L8/D8</f>
        <v>0.5</v>
      </c>
      <c r="AM8" s="12">
        <f t="shared" si="29"/>
        <v>0.5</v>
      </c>
      <c r="AN8" s="39"/>
      <c r="AO8" s="15" t="s">
        <v>0</v>
      </c>
      <c r="AP8" s="15">
        <v>50</v>
      </c>
      <c r="AQ8" s="12">
        <v>34</v>
      </c>
      <c r="AR8" s="12">
        <f t="shared" si="16"/>
        <v>16</v>
      </c>
      <c r="AS8" s="12">
        <f>F8/D8</f>
        <v>0.88235294117647056</v>
      </c>
      <c r="AT8" s="12">
        <f t="shared" si="17"/>
        <v>0.11764705882352944</v>
      </c>
      <c r="AU8" s="12">
        <f>H8/F8</f>
        <v>0.83333333333333337</v>
      </c>
      <c r="AV8" s="12">
        <f t="shared" si="17"/>
        <v>0.16666666666666663</v>
      </c>
      <c r="AW8" s="12">
        <f>J8/H8</f>
        <v>0.76</v>
      </c>
      <c r="AX8" s="12">
        <f t="shared" ref="AX8:AZ8" si="30">1-AW8</f>
        <v>0.24</v>
      </c>
      <c r="AY8" s="16">
        <f>L8/J8</f>
        <v>0.89473684210526316</v>
      </c>
      <c r="AZ8" s="12">
        <f t="shared" si="30"/>
        <v>0.10526315789473684</v>
      </c>
    </row>
    <row r="9" spans="1:52" x14ac:dyDescent="0.25">
      <c r="A9" s="39"/>
      <c r="B9" s="15" t="s">
        <v>1</v>
      </c>
      <c r="C9" s="15">
        <v>50</v>
      </c>
      <c r="D9" s="12">
        <v>37</v>
      </c>
      <c r="E9" s="12">
        <f t="shared" si="0"/>
        <v>13</v>
      </c>
      <c r="F9" s="12">
        <v>30</v>
      </c>
      <c r="G9" s="12">
        <f t="shared" si="1"/>
        <v>7</v>
      </c>
      <c r="H9" s="12">
        <v>26</v>
      </c>
      <c r="I9" s="12">
        <f t="shared" si="2"/>
        <v>4</v>
      </c>
      <c r="J9" s="13">
        <v>21</v>
      </c>
      <c r="K9" s="12">
        <f t="shared" si="3"/>
        <v>5</v>
      </c>
      <c r="L9" s="16">
        <v>21</v>
      </c>
      <c r="M9" s="12">
        <f t="shared" si="4"/>
        <v>0</v>
      </c>
      <c r="N9" s="39"/>
      <c r="O9" s="15" t="s">
        <v>1</v>
      </c>
      <c r="P9" s="15">
        <v>50</v>
      </c>
      <c r="Q9" s="12">
        <f t="shared" si="5"/>
        <v>0.74</v>
      </c>
      <c r="R9" s="12">
        <f t="shared" si="6"/>
        <v>0.26</v>
      </c>
      <c r="S9" s="12">
        <f t="shared" si="7"/>
        <v>0.6</v>
      </c>
      <c r="T9" s="12">
        <f t="shared" si="6"/>
        <v>0.4</v>
      </c>
      <c r="U9" s="12">
        <f t="shared" si="8"/>
        <v>0.52</v>
      </c>
      <c r="V9" s="12">
        <f t="shared" ref="V9:X9" si="31">1-U9</f>
        <v>0.48</v>
      </c>
      <c r="W9" s="12">
        <f t="shared" si="10"/>
        <v>0.42</v>
      </c>
      <c r="X9" s="12">
        <f t="shared" si="31"/>
        <v>0.58000000000000007</v>
      </c>
      <c r="Y9" s="12">
        <f t="shared" si="11"/>
        <v>0.42</v>
      </c>
      <c r="Z9" s="12">
        <f t="shared" ref="Z9" si="32">1-Y9</f>
        <v>0.58000000000000007</v>
      </c>
      <c r="AA9" s="39"/>
      <c r="AB9" s="15" t="s">
        <v>1</v>
      </c>
      <c r="AC9" s="15">
        <v>50</v>
      </c>
      <c r="AD9" s="12">
        <v>37</v>
      </c>
      <c r="AE9" s="12">
        <f t="shared" si="13"/>
        <v>13</v>
      </c>
      <c r="AF9" s="12">
        <f>F9/D9</f>
        <v>0.81081081081081086</v>
      </c>
      <c r="AG9" s="12">
        <f t="shared" si="14"/>
        <v>0.18918918918918914</v>
      </c>
      <c r="AH9" s="12">
        <f>H9/D9</f>
        <v>0.70270270270270274</v>
      </c>
      <c r="AI9" s="12">
        <f t="shared" si="14"/>
        <v>0.29729729729729726</v>
      </c>
      <c r="AJ9" s="12">
        <f>J9/D9</f>
        <v>0.56756756756756754</v>
      </c>
      <c r="AK9" s="12">
        <f t="shared" ref="AK9:AM9" si="33">1-AJ9</f>
        <v>0.43243243243243246</v>
      </c>
      <c r="AL9" s="16">
        <f>L9/D9</f>
        <v>0.56756756756756754</v>
      </c>
      <c r="AM9" s="12">
        <f t="shared" si="33"/>
        <v>0.43243243243243246</v>
      </c>
      <c r="AN9" s="39"/>
      <c r="AO9" s="15" t="s">
        <v>1</v>
      </c>
      <c r="AP9" s="15">
        <v>50</v>
      </c>
      <c r="AQ9" s="12">
        <v>37</v>
      </c>
      <c r="AR9" s="12">
        <f t="shared" si="16"/>
        <v>13</v>
      </c>
      <c r="AS9" s="12">
        <f>F9/D9</f>
        <v>0.81081081081081086</v>
      </c>
      <c r="AT9" s="12">
        <f t="shared" si="17"/>
        <v>0.18918918918918914</v>
      </c>
      <c r="AU9" s="12">
        <f>H9/F9</f>
        <v>0.8666666666666667</v>
      </c>
      <c r="AV9" s="12">
        <f t="shared" si="17"/>
        <v>0.1333333333333333</v>
      </c>
      <c r="AW9" s="12">
        <f>J9/H9</f>
        <v>0.80769230769230771</v>
      </c>
      <c r="AX9" s="12">
        <f t="shared" ref="AX9:AZ9" si="34">1-AW9</f>
        <v>0.19230769230769229</v>
      </c>
      <c r="AY9" s="16">
        <f>L9/J9</f>
        <v>1</v>
      </c>
      <c r="AZ9" s="12">
        <f t="shared" si="34"/>
        <v>0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30</v>
      </c>
      <c r="E10" s="12">
        <f t="shared" si="0"/>
        <v>20</v>
      </c>
      <c r="F10" s="12">
        <v>22</v>
      </c>
      <c r="G10" s="12">
        <f t="shared" si="1"/>
        <v>8</v>
      </c>
      <c r="H10" s="12">
        <v>19</v>
      </c>
      <c r="I10" s="12">
        <f t="shared" si="2"/>
        <v>3</v>
      </c>
      <c r="J10" s="13">
        <v>17</v>
      </c>
      <c r="K10" s="12">
        <f t="shared" si="3"/>
        <v>2</v>
      </c>
      <c r="L10" s="16">
        <v>17</v>
      </c>
      <c r="M10" s="12">
        <f t="shared" si="4"/>
        <v>0</v>
      </c>
      <c r="N10" s="39">
        <v>3</v>
      </c>
      <c r="O10" s="15" t="s">
        <v>6</v>
      </c>
      <c r="P10" s="15">
        <v>50</v>
      </c>
      <c r="Q10" s="12">
        <f t="shared" si="5"/>
        <v>0.6</v>
      </c>
      <c r="R10" s="12">
        <f t="shared" si="6"/>
        <v>0.4</v>
      </c>
      <c r="S10" s="12">
        <f t="shared" si="7"/>
        <v>0.44</v>
      </c>
      <c r="T10" s="12">
        <f t="shared" si="6"/>
        <v>0.56000000000000005</v>
      </c>
      <c r="U10" s="12">
        <f t="shared" si="8"/>
        <v>0.38</v>
      </c>
      <c r="V10" s="12">
        <f t="shared" ref="V10:X10" si="35">1-U10</f>
        <v>0.62</v>
      </c>
      <c r="W10" s="12">
        <f t="shared" si="10"/>
        <v>0.34</v>
      </c>
      <c r="X10" s="12">
        <f t="shared" si="35"/>
        <v>0.65999999999999992</v>
      </c>
      <c r="Y10" s="12">
        <f t="shared" si="11"/>
        <v>0.34</v>
      </c>
      <c r="Z10" s="12">
        <f t="shared" ref="Z10" si="36">1-Y10</f>
        <v>0.65999999999999992</v>
      </c>
      <c r="AA10" s="39">
        <v>3</v>
      </c>
      <c r="AB10" s="15" t="s">
        <v>6</v>
      </c>
      <c r="AC10" s="15">
        <v>50</v>
      </c>
      <c r="AD10" s="12">
        <v>30</v>
      </c>
      <c r="AE10" s="12">
        <f t="shared" si="13"/>
        <v>20</v>
      </c>
      <c r="AF10" s="12">
        <f>F10/D10</f>
        <v>0.73333333333333328</v>
      </c>
      <c r="AG10" s="12">
        <f t="shared" si="14"/>
        <v>0.26666666666666672</v>
      </c>
      <c r="AH10" s="12">
        <f>H10/D10</f>
        <v>0.6333333333333333</v>
      </c>
      <c r="AI10" s="12">
        <f t="shared" si="14"/>
        <v>0.3666666666666667</v>
      </c>
      <c r="AJ10" s="12">
        <f>J10/D10</f>
        <v>0.56666666666666665</v>
      </c>
      <c r="AK10" s="12">
        <f t="shared" ref="AK10:AM10" si="37">1-AJ10</f>
        <v>0.43333333333333335</v>
      </c>
      <c r="AL10" s="16">
        <f>L10/D10</f>
        <v>0.56666666666666665</v>
      </c>
      <c r="AM10" s="12">
        <f t="shared" si="37"/>
        <v>0.43333333333333335</v>
      </c>
      <c r="AN10" s="39">
        <v>3</v>
      </c>
      <c r="AO10" s="15" t="s">
        <v>6</v>
      </c>
      <c r="AP10" s="15">
        <v>50</v>
      </c>
      <c r="AQ10" s="12">
        <v>30</v>
      </c>
      <c r="AR10" s="12">
        <f t="shared" si="16"/>
        <v>20</v>
      </c>
      <c r="AS10" s="12">
        <f>F10/D10</f>
        <v>0.73333333333333328</v>
      </c>
      <c r="AT10" s="12">
        <f t="shared" si="17"/>
        <v>0.26666666666666672</v>
      </c>
      <c r="AU10" s="12">
        <f>H10/F10</f>
        <v>0.86363636363636365</v>
      </c>
      <c r="AV10" s="12">
        <f t="shared" si="17"/>
        <v>0.13636363636363635</v>
      </c>
      <c r="AW10" s="12">
        <f>J10/H10</f>
        <v>0.89473684210526316</v>
      </c>
      <c r="AX10" s="12">
        <f t="shared" ref="AX10:AZ10" si="38">1-AW10</f>
        <v>0.10526315789473684</v>
      </c>
      <c r="AY10" s="16">
        <f>L10/J10</f>
        <v>1</v>
      </c>
      <c r="AZ10" s="12">
        <f t="shared" si="38"/>
        <v>0</v>
      </c>
    </row>
    <row r="11" spans="1:52" x14ac:dyDescent="0.25">
      <c r="A11" s="39"/>
      <c r="B11" s="15" t="s">
        <v>0</v>
      </c>
      <c r="C11" s="15">
        <v>50</v>
      </c>
      <c r="D11" s="12">
        <v>38</v>
      </c>
      <c r="E11" s="12">
        <f t="shared" si="0"/>
        <v>12</v>
      </c>
      <c r="F11" s="12">
        <v>27</v>
      </c>
      <c r="G11" s="12">
        <f t="shared" si="1"/>
        <v>11</v>
      </c>
      <c r="H11" s="12">
        <v>26</v>
      </c>
      <c r="I11" s="12">
        <f t="shared" si="2"/>
        <v>1</v>
      </c>
      <c r="J11" s="13">
        <v>25</v>
      </c>
      <c r="K11" s="12">
        <f t="shared" si="3"/>
        <v>1</v>
      </c>
      <c r="L11" s="16">
        <v>25</v>
      </c>
      <c r="M11" s="12">
        <f t="shared" si="4"/>
        <v>0</v>
      </c>
      <c r="N11" s="39"/>
      <c r="O11" s="15" t="s">
        <v>0</v>
      </c>
      <c r="P11" s="15">
        <v>50</v>
      </c>
      <c r="Q11" s="12">
        <f t="shared" si="5"/>
        <v>0.76</v>
      </c>
      <c r="R11" s="12">
        <f t="shared" si="6"/>
        <v>0.24</v>
      </c>
      <c r="S11" s="12">
        <f t="shared" si="7"/>
        <v>0.54</v>
      </c>
      <c r="T11" s="12">
        <f t="shared" si="6"/>
        <v>0.45999999999999996</v>
      </c>
      <c r="U11" s="12">
        <f t="shared" si="8"/>
        <v>0.52</v>
      </c>
      <c r="V11" s="12">
        <f t="shared" ref="V11:X11" si="39">1-U11</f>
        <v>0.48</v>
      </c>
      <c r="W11" s="12">
        <f t="shared" si="10"/>
        <v>0.5</v>
      </c>
      <c r="X11" s="12">
        <f t="shared" si="39"/>
        <v>0.5</v>
      </c>
      <c r="Y11" s="12">
        <f t="shared" si="11"/>
        <v>0.5</v>
      </c>
      <c r="Z11" s="12">
        <f t="shared" ref="Z11" si="40">1-Y11</f>
        <v>0.5</v>
      </c>
      <c r="AA11" s="39"/>
      <c r="AB11" s="15" t="s">
        <v>0</v>
      </c>
      <c r="AC11" s="15">
        <v>50</v>
      </c>
      <c r="AD11" s="12">
        <v>38</v>
      </c>
      <c r="AE11" s="12">
        <f t="shared" si="13"/>
        <v>12</v>
      </c>
      <c r="AF11" s="12">
        <f>F11/D11</f>
        <v>0.71052631578947367</v>
      </c>
      <c r="AG11" s="12">
        <f t="shared" si="14"/>
        <v>0.28947368421052633</v>
      </c>
      <c r="AH11" s="12">
        <f>H11/D11</f>
        <v>0.68421052631578949</v>
      </c>
      <c r="AI11" s="12">
        <f t="shared" si="14"/>
        <v>0.31578947368421051</v>
      </c>
      <c r="AJ11" s="12">
        <f>J11/D11</f>
        <v>0.65789473684210531</v>
      </c>
      <c r="AK11" s="12">
        <f t="shared" ref="AK11:AM11" si="41">1-AJ11</f>
        <v>0.34210526315789469</v>
      </c>
      <c r="AL11" s="16">
        <f>L11/D11</f>
        <v>0.65789473684210531</v>
      </c>
      <c r="AM11" s="12">
        <f t="shared" si="41"/>
        <v>0.34210526315789469</v>
      </c>
      <c r="AN11" s="39"/>
      <c r="AO11" s="15" t="s">
        <v>0</v>
      </c>
      <c r="AP11" s="15">
        <v>50</v>
      </c>
      <c r="AQ11" s="12">
        <v>38</v>
      </c>
      <c r="AR11" s="12">
        <f t="shared" si="16"/>
        <v>12</v>
      </c>
      <c r="AS11" s="12">
        <f>F11/D11</f>
        <v>0.71052631578947367</v>
      </c>
      <c r="AT11" s="12">
        <f t="shared" si="17"/>
        <v>0.28947368421052633</v>
      </c>
      <c r="AU11" s="12">
        <f>H11/F11</f>
        <v>0.96296296296296291</v>
      </c>
      <c r="AV11" s="12">
        <f t="shared" si="17"/>
        <v>3.703703703703709E-2</v>
      </c>
      <c r="AW11" s="12">
        <f>J11/H11</f>
        <v>0.96153846153846156</v>
      </c>
      <c r="AX11" s="12">
        <f t="shared" ref="AX11:AZ11" si="42">1-AW11</f>
        <v>3.8461538461538436E-2</v>
      </c>
      <c r="AY11" s="16">
        <f>L11/J11</f>
        <v>1</v>
      </c>
      <c r="AZ11" s="12">
        <f t="shared" si="42"/>
        <v>0</v>
      </c>
    </row>
    <row r="12" spans="1:52" x14ac:dyDescent="0.25">
      <c r="A12" s="39"/>
      <c r="B12" s="15" t="s">
        <v>1</v>
      </c>
      <c r="C12" s="15">
        <v>50</v>
      </c>
      <c r="D12" s="12">
        <v>35</v>
      </c>
      <c r="E12" s="12">
        <f t="shared" si="0"/>
        <v>15</v>
      </c>
      <c r="F12" s="12">
        <v>32</v>
      </c>
      <c r="G12" s="12">
        <f t="shared" si="1"/>
        <v>3</v>
      </c>
      <c r="H12" s="12">
        <v>29</v>
      </c>
      <c r="I12" s="12">
        <f t="shared" si="2"/>
        <v>3</v>
      </c>
      <c r="J12" s="13">
        <v>28</v>
      </c>
      <c r="K12" s="12">
        <f t="shared" si="3"/>
        <v>1</v>
      </c>
      <c r="L12" s="16">
        <v>28</v>
      </c>
      <c r="M12" s="12">
        <f t="shared" si="4"/>
        <v>0</v>
      </c>
      <c r="N12" s="39"/>
      <c r="O12" s="15" t="s">
        <v>1</v>
      </c>
      <c r="P12" s="15">
        <v>50</v>
      </c>
      <c r="Q12" s="12">
        <f t="shared" si="5"/>
        <v>0.7</v>
      </c>
      <c r="R12" s="12">
        <f t="shared" si="6"/>
        <v>0.30000000000000004</v>
      </c>
      <c r="S12" s="12">
        <f t="shared" si="7"/>
        <v>0.64</v>
      </c>
      <c r="T12" s="12">
        <f t="shared" si="6"/>
        <v>0.36</v>
      </c>
      <c r="U12" s="12">
        <f t="shared" si="8"/>
        <v>0.57999999999999996</v>
      </c>
      <c r="V12" s="12">
        <f t="shared" ref="V12:X12" si="43">1-U12</f>
        <v>0.42000000000000004</v>
      </c>
      <c r="W12" s="12">
        <f t="shared" si="10"/>
        <v>0.56000000000000005</v>
      </c>
      <c r="X12" s="12">
        <f t="shared" si="43"/>
        <v>0.43999999999999995</v>
      </c>
      <c r="Y12" s="12">
        <f t="shared" si="11"/>
        <v>0.56000000000000005</v>
      </c>
      <c r="Z12" s="12">
        <f t="shared" ref="Z12" si="44">1-Y12</f>
        <v>0.43999999999999995</v>
      </c>
      <c r="AA12" s="39"/>
      <c r="AB12" s="15" t="s">
        <v>1</v>
      </c>
      <c r="AC12" s="15">
        <v>50</v>
      </c>
      <c r="AD12" s="12">
        <v>35</v>
      </c>
      <c r="AE12" s="12">
        <f t="shared" si="13"/>
        <v>15</v>
      </c>
      <c r="AF12" s="12">
        <f>F12/D12</f>
        <v>0.91428571428571426</v>
      </c>
      <c r="AG12" s="12">
        <f t="shared" si="14"/>
        <v>8.5714285714285743E-2</v>
      </c>
      <c r="AH12" s="12">
        <f>H12/D12</f>
        <v>0.82857142857142863</v>
      </c>
      <c r="AI12" s="12">
        <f t="shared" si="14"/>
        <v>0.17142857142857137</v>
      </c>
      <c r="AJ12" s="12">
        <f>J12/D12</f>
        <v>0.8</v>
      </c>
      <c r="AK12" s="12">
        <f t="shared" ref="AK12:AM12" si="45">1-AJ12</f>
        <v>0.19999999999999996</v>
      </c>
      <c r="AL12" s="16">
        <f>L12/D12</f>
        <v>0.8</v>
      </c>
      <c r="AM12" s="12">
        <f t="shared" si="45"/>
        <v>0.19999999999999996</v>
      </c>
      <c r="AN12" s="39"/>
      <c r="AO12" s="15" t="s">
        <v>1</v>
      </c>
      <c r="AP12" s="15">
        <v>50</v>
      </c>
      <c r="AQ12" s="12">
        <v>35</v>
      </c>
      <c r="AR12" s="12">
        <f t="shared" si="16"/>
        <v>15</v>
      </c>
      <c r="AS12" s="12">
        <f>F12/D12</f>
        <v>0.91428571428571426</v>
      </c>
      <c r="AT12" s="12">
        <f t="shared" si="17"/>
        <v>8.5714285714285743E-2</v>
      </c>
      <c r="AU12" s="12">
        <f>H12/F12</f>
        <v>0.90625</v>
      </c>
      <c r="AV12" s="12">
        <f t="shared" si="17"/>
        <v>9.375E-2</v>
      </c>
      <c r="AW12" s="12">
        <f>J12/H12</f>
        <v>0.96551724137931039</v>
      </c>
      <c r="AX12" s="12">
        <f t="shared" ref="AX12:AZ12" si="46">1-AW12</f>
        <v>3.4482758620689613E-2</v>
      </c>
      <c r="AY12" s="16">
        <f>L12/J12</f>
        <v>1</v>
      </c>
      <c r="AZ12" s="12">
        <f t="shared" si="46"/>
        <v>0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  <c r="AD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  <c r="AD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  <c r="AD15" s="2"/>
    </row>
    <row r="16" spans="1:52" x14ac:dyDescent="0.25">
      <c r="A16" s="33">
        <v>1</v>
      </c>
      <c r="B16" s="12" t="s">
        <v>6</v>
      </c>
      <c r="C16" s="12">
        <v>29</v>
      </c>
      <c r="D16" s="8">
        <f>100*(1-(C16/C18))</f>
        <v>0</v>
      </c>
      <c r="E16" s="12">
        <v>22</v>
      </c>
      <c r="F16" s="8">
        <f>100*(1-(E16/E18))</f>
        <v>15.384615384615385</v>
      </c>
      <c r="G16" s="12">
        <v>19</v>
      </c>
      <c r="H16" s="8">
        <f>100*(1-(G16/G18))</f>
        <v>26.923076923076927</v>
      </c>
      <c r="I16" s="12">
        <v>15</v>
      </c>
      <c r="J16" s="8">
        <f>100*(1-(I16/I18))</f>
        <v>37.5</v>
      </c>
      <c r="K16" s="16">
        <v>15</v>
      </c>
      <c r="L16" s="8">
        <f>100*(1-(K16/K18))</f>
        <v>37.5</v>
      </c>
      <c r="N16" s="46">
        <f>Q6</f>
        <v>0.57999999999999996</v>
      </c>
      <c r="O16" s="45">
        <f>Q5</f>
        <v>0.68</v>
      </c>
      <c r="P16" s="45">
        <f>Q4</f>
        <v>0.57999999999999996</v>
      </c>
      <c r="Q16" s="46">
        <f>S6</f>
        <v>0.52</v>
      </c>
      <c r="R16" s="46">
        <f>S5</f>
        <v>0.52</v>
      </c>
      <c r="S16" s="46">
        <f>T4</f>
        <v>0.56000000000000005</v>
      </c>
      <c r="T16" s="46">
        <f>U6</f>
        <v>0.52</v>
      </c>
      <c r="U16" s="46">
        <f>U5</f>
        <v>0.48</v>
      </c>
      <c r="V16" s="46">
        <f>U4</f>
        <v>0.38</v>
      </c>
      <c r="W16" s="46">
        <f>W6</f>
        <v>0.48</v>
      </c>
      <c r="X16" s="46">
        <f>W5</f>
        <v>0.46</v>
      </c>
      <c r="Y16" s="46">
        <f>W4</f>
        <v>0.3</v>
      </c>
      <c r="Z16" s="46">
        <f>Y6</f>
        <v>0.48</v>
      </c>
      <c r="AA16" s="46">
        <f>Y5</f>
        <v>0.4</v>
      </c>
      <c r="AB16" s="54">
        <f>Y4</f>
        <v>0.3</v>
      </c>
      <c r="AC16" s="2"/>
      <c r="AD16" s="2"/>
    </row>
    <row r="17" spans="1:45" x14ac:dyDescent="0.25">
      <c r="A17" s="33"/>
      <c r="B17" s="12" t="s">
        <v>0</v>
      </c>
      <c r="C17" s="12">
        <v>34</v>
      </c>
      <c r="D17" s="8">
        <f>100*(1-(C17/C18))</f>
        <v>-17.241379310344819</v>
      </c>
      <c r="E17" s="12">
        <v>26</v>
      </c>
      <c r="F17" s="8">
        <f>100*(1-(E17/E18))</f>
        <v>0</v>
      </c>
      <c r="G17" s="12">
        <v>24</v>
      </c>
      <c r="H17" s="8">
        <f>100*(1-(G17/G18))</f>
        <v>7.6923076923076872</v>
      </c>
      <c r="I17" s="12">
        <v>23</v>
      </c>
      <c r="J17" s="8">
        <f>100*(1-(I17/I18))</f>
        <v>4.1666666666666625</v>
      </c>
      <c r="K17" s="16">
        <v>21</v>
      </c>
      <c r="L17" s="8">
        <f>100*(1-(K17/K18))</f>
        <v>12.5</v>
      </c>
      <c r="N17" s="46">
        <f>Q9</f>
        <v>0.74</v>
      </c>
      <c r="O17" s="46">
        <f>Q8</f>
        <v>0.68</v>
      </c>
      <c r="P17" s="46">
        <f>Q7</f>
        <v>0.8</v>
      </c>
      <c r="Q17" s="46">
        <f>S9</f>
        <v>0.6</v>
      </c>
      <c r="R17" s="46">
        <f>S8</f>
        <v>0.6</v>
      </c>
      <c r="S17" s="46">
        <f>T7</f>
        <v>0.54</v>
      </c>
      <c r="T17" s="46">
        <f>U9</f>
        <v>0.52</v>
      </c>
      <c r="U17" s="46">
        <f>U8</f>
        <v>0.5</v>
      </c>
      <c r="V17" s="46">
        <f>U7</f>
        <v>0.32</v>
      </c>
      <c r="W17" s="46">
        <f>W9</f>
        <v>0.42</v>
      </c>
      <c r="X17" s="46">
        <f>W8</f>
        <v>0.38</v>
      </c>
      <c r="Y17" s="46">
        <f>W7</f>
        <v>0.32</v>
      </c>
      <c r="Z17" s="46">
        <f>Y9</f>
        <v>0.42</v>
      </c>
      <c r="AA17" s="46">
        <f>Y8</f>
        <v>0.34</v>
      </c>
      <c r="AB17" s="54">
        <f>Y7</f>
        <v>0.32</v>
      </c>
      <c r="AC17" s="2"/>
      <c r="AD17" s="2"/>
    </row>
    <row r="18" spans="1:45" x14ac:dyDescent="0.25">
      <c r="A18" s="33"/>
      <c r="B18" s="12" t="s">
        <v>1</v>
      </c>
      <c r="C18" s="12">
        <v>29</v>
      </c>
      <c r="D18" s="12"/>
      <c r="E18" s="12">
        <v>26</v>
      </c>
      <c r="F18" s="8"/>
      <c r="G18" s="12">
        <v>26</v>
      </c>
      <c r="H18" s="8"/>
      <c r="I18" s="12">
        <v>24</v>
      </c>
      <c r="J18" s="8"/>
      <c r="K18" s="16">
        <v>24</v>
      </c>
      <c r="L18" s="8"/>
      <c r="N18" s="46">
        <f>Q12</f>
        <v>0.7</v>
      </c>
      <c r="O18" s="46">
        <f>Q11</f>
        <v>0.76</v>
      </c>
      <c r="P18" s="46">
        <f>Q10</f>
        <v>0.6</v>
      </c>
      <c r="Q18" s="45">
        <f>S12</f>
        <v>0.64</v>
      </c>
      <c r="R18" s="45">
        <f>S11</f>
        <v>0.54</v>
      </c>
      <c r="S18" s="45">
        <f>T10</f>
        <v>0.56000000000000005</v>
      </c>
      <c r="T18" s="45">
        <f>U12</f>
        <v>0.57999999999999996</v>
      </c>
      <c r="U18" s="45">
        <f>U11</f>
        <v>0.52</v>
      </c>
      <c r="V18" s="45">
        <f>U10</f>
        <v>0.38</v>
      </c>
      <c r="W18" s="45">
        <f>W12</f>
        <v>0.56000000000000005</v>
      </c>
      <c r="X18" s="45">
        <f>W11</f>
        <v>0.5</v>
      </c>
      <c r="Y18" s="45">
        <f>W10</f>
        <v>0.34</v>
      </c>
      <c r="Z18" s="45">
        <f>Y12</f>
        <v>0.56000000000000005</v>
      </c>
      <c r="AA18" s="46">
        <f>Y11</f>
        <v>0.5</v>
      </c>
      <c r="AB18" s="54">
        <f>Y10</f>
        <v>0.34</v>
      </c>
    </row>
    <row r="19" spans="1:45" x14ac:dyDescent="0.25">
      <c r="A19" s="33">
        <v>2</v>
      </c>
      <c r="B19" s="12" t="s">
        <v>6</v>
      </c>
      <c r="C19" s="12">
        <v>40</v>
      </c>
      <c r="D19" s="8">
        <f>100*(1-(C19/C21))</f>
        <v>-8.1081081081081141</v>
      </c>
      <c r="E19" s="12">
        <v>23</v>
      </c>
      <c r="F19" s="8">
        <f>100*(1-(E19/E21))</f>
        <v>23.333333333333329</v>
      </c>
      <c r="G19" s="12">
        <v>16</v>
      </c>
      <c r="H19" s="8">
        <f>100*(1-(G19/G21))</f>
        <v>38.46153846153846</v>
      </c>
      <c r="I19" s="13">
        <v>16</v>
      </c>
      <c r="J19" s="8">
        <f>100*(1-(I19/I21))</f>
        <v>23.809523809523814</v>
      </c>
      <c r="K19" s="16">
        <v>16</v>
      </c>
      <c r="L19" s="8">
        <f>100*(1-(K19/K21))</f>
        <v>23.809523809523814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45" x14ac:dyDescent="0.25">
      <c r="A20" s="33"/>
      <c r="B20" s="12" t="s">
        <v>0</v>
      </c>
      <c r="C20" s="12">
        <v>34</v>
      </c>
      <c r="D20" s="8">
        <f>100*(1-(C20/C21))</f>
        <v>8.1081081081081035</v>
      </c>
      <c r="E20" s="12">
        <v>30</v>
      </c>
      <c r="F20" s="8">
        <f>100*(1-(E20/E21))</f>
        <v>0</v>
      </c>
      <c r="G20" s="12">
        <v>25</v>
      </c>
      <c r="H20" s="8">
        <f>100*(1-(G20/G21))</f>
        <v>3.8461538461538436</v>
      </c>
      <c r="I20" s="13">
        <v>19</v>
      </c>
      <c r="J20" s="8">
        <f>100*(1-(I20/I21))</f>
        <v>9.5238095238095237</v>
      </c>
      <c r="K20" s="16">
        <v>17</v>
      </c>
      <c r="L20" s="8">
        <f>100*(1-(K20/K21))</f>
        <v>19.047619047619047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45" x14ac:dyDescent="0.25">
      <c r="A21" s="33"/>
      <c r="B21" s="12" t="s">
        <v>1</v>
      </c>
      <c r="C21" s="12">
        <v>37</v>
      </c>
      <c r="D21" s="12"/>
      <c r="E21" s="12">
        <v>30</v>
      </c>
      <c r="F21" s="8"/>
      <c r="G21" s="12">
        <v>26</v>
      </c>
      <c r="H21" s="8"/>
      <c r="I21" s="13">
        <v>21</v>
      </c>
      <c r="J21" s="8"/>
      <c r="K21" s="16">
        <v>21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</row>
    <row r="22" spans="1:45" x14ac:dyDescent="0.25">
      <c r="A22" s="33">
        <v>3</v>
      </c>
      <c r="B22" s="12" t="s">
        <v>6</v>
      </c>
      <c r="C22" s="12">
        <v>30</v>
      </c>
      <c r="D22" s="8">
        <f>100*(1-(C22/C24))</f>
        <v>14.28571428571429</v>
      </c>
      <c r="E22" s="12">
        <v>22</v>
      </c>
      <c r="F22" s="8">
        <f>100*(1-(E22/E24))</f>
        <v>31.25</v>
      </c>
      <c r="G22" s="12">
        <v>19</v>
      </c>
      <c r="H22" s="8">
        <f>100*(1-(G22/G24))</f>
        <v>34.482758620689658</v>
      </c>
      <c r="I22" s="13">
        <v>17</v>
      </c>
      <c r="J22" s="8">
        <f>100*(1-(I22/I24))</f>
        <v>39.285714285714292</v>
      </c>
      <c r="K22" s="16">
        <v>17</v>
      </c>
      <c r="L22" s="8">
        <f>100*(1-(K22/K24))</f>
        <v>39.285714285714292</v>
      </c>
      <c r="Q22" s="2">
        <f>AF6</f>
        <v>0.89655172413793105</v>
      </c>
      <c r="R22" s="2">
        <f>AF5</f>
        <v>0.76470588235294112</v>
      </c>
      <c r="S22" s="2">
        <f>AF4</f>
        <v>0.75862068965517238</v>
      </c>
      <c r="T22" s="3">
        <f>AH6</f>
        <v>0.89655172413793105</v>
      </c>
      <c r="U22" s="2">
        <f>AH5</f>
        <v>0.70588235294117652</v>
      </c>
      <c r="V22" s="2">
        <f>AH4</f>
        <v>0.65517241379310343</v>
      </c>
      <c r="W22" s="2">
        <f>AJ6</f>
        <v>0.82758620689655171</v>
      </c>
      <c r="X22" s="2">
        <f>AJ5</f>
        <v>0.67647058823529416</v>
      </c>
      <c r="Y22" s="2">
        <f>AJ4</f>
        <v>0.51724137931034486</v>
      </c>
      <c r="Z22" s="2">
        <f>AL6</f>
        <v>0.82758620689655171</v>
      </c>
      <c r="AA22" s="2">
        <f>AL5</f>
        <v>0.58823529411764708</v>
      </c>
      <c r="AB22" s="2">
        <f>AL4</f>
        <v>0.51724137931034486</v>
      </c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x14ac:dyDescent="0.25">
      <c r="A23" s="33"/>
      <c r="B23" s="12" t="s">
        <v>0</v>
      </c>
      <c r="C23" s="12">
        <v>38</v>
      </c>
      <c r="D23" s="8">
        <f>100*(1-(C23/C24))</f>
        <v>-8.5714285714285623</v>
      </c>
      <c r="E23" s="12">
        <v>27</v>
      </c>
      <c r="F23" s="8">
        <f>100*(1-(E23/E24))</f>
        <v>15.625</v>
      </c>
      <c r="G23" s="12">
        <v>26</v>
      </c>
      <c r="H23" s="8">
        <f>100*(1-(G23/G24))</f>
        <v>10.344827586206895</v>
      </c>
      <c r="I23" s="13">
        <v>25</v>
      </c>
      <c r="J23" s="8">
        <f>100*(1-(I23/I24))</f>
        <v>10.71428571428571</v>
      </c>
      <c r="K23" s="16">
        <v>25</v>
      </c>
      <c r="L23" s="8">
        <f>100*(1-(K23/K24))</f>
        <v>10.71428571428571</v>
      </c>
      <c r="Q23" s="2">
        <f>AF9</f>
        <v>0.81081081081081086</v>
      </c>
      <c r="R23" s="2">
        <f>AF8</f>
        <v>0.88235294117647056</v>
      </c>
      <c r="S23" s="2">
        <f>AF7</f>
        <v>0.57499999999999996</v>
      </c>
      <c r="T23" s="3">
        <f>AH9</f>
        <v>0.70270270270270274</v>
      </c>
      <c r="U23" s="2">
        <f>AH8</f>
        <v>0.73529411764705888</v>
      </c>
      <c r="V23" s="2">
        <f>AH7</f>
        <v>0.4</v>
      </c>
      <c r="W23" s="2">
        <f>AJ9</f>
        <v>0.56756756756756754</v>
      </c>
      <c r="X23" s="2">
        <f>AJ8</f>
        <v>0.55882352941176472</v>
      </c>
      <c r="Y23" s="2">
        <f>AJ7</f>
        <v>0.4</v>
      </c>
      <c r="Z23" s="2">
        <f>AL9</f>
        <v>0.56756756756756754</v>
      </c>
      <c r="AA23" s="2">
        <f>AL8</f>
        <v>0.5</v>
      </c>
      <c r="AB23" s="2">
        <f>AL7</f>
        <v>0.4</v>
      </c>
      <c r="AJ23" s="3"/>
      <c r="AK23" s="3"/>
      <c r="AL23" s="3"/>
      <c r="AM23" s="3"/>
      <c r="AN23" s="3"/>
      <c r="AO23" s="3"/>
      <c r="AP23" s="3"/>
      <c r="AQ23" s="3"/>
      <c r="AR23" s="3"/>
      <c r="AS23" s="3"/>
    </row>
    <row r="24" spans="1:45" x14ac:dyDescent="0.25">
      <c r="A24" s="33"/>
      <c r="B24" s="12" t="s">
        <v>1</v>
      </c>
      <c r="C24" s="12">
        <v>35</v>
      </c>
      <c r="D24" s="12"/>
      <c r="E24" s="12">
        <v>32</v>
      </c>
      <c r="F24" s="8"/>
      <c r="G24" s="12">
        <v>29</v>
      </c>
      <c r="H24" s="8"/>
      <c r="I24" s="13">
        <v>28</v>
      </c>
      <c r="J24" s="8"/>
      <c r="K24" s="16">
        <v>28</v>
      </c>
      <c r="L24" s="8"/>
      <c r="Q24" s="2">
        <f>AF12</f>
        <v>0.91428571428571426</v>
      </c>
      <c r="R24" s="2">
        <f>AF11</f>
        <v>0.71052631578947367</v>
      </c>
      <c r="S24" s="2">
        <f>AF10</f>
        <v>0.73333333333333328</v>
      </c>
      <c r="T24" s="3">
        <f>AH12</f>
        <v>0.82857142857142863</v>
      </c>
      <c r="U24" s="2">
        <f>AH11</f>
        <v>0.68421052631578949</v>
      </c>
      <c r="V24" s="2">
        <f>AH10</f>
        <v>0.6333333333333333</v>
      </c>
      <c r="W24" s="2">
        <f>AJ12</f>
        <v>0.8</v>
      </c>
      <c r="X24" s="2">
        <f>AJ11</f>
        <v>0.65789473684210531</v>
      </c>
      <c r="Y24" s="2">
        <f>AJ10</f>
        <v>0.56666666666666665</v>
      </c>
      <c r="Z24" s="2">
        <f>AL12</f>
        <v>0.8</v>
      </c>
      <c r="AA24" s="2">
        <f>AL11</f>
        <v>0.65789473684210531</v>
      </c>
      <c r="AB24" s="2">
        <f>AL10</f>
        <v>0.56666666666666665</v>
      </c>
    </row>
    <row r="25" spans="1:45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45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45" x14ac:dyDescent="0.25">
      <c r="A27" s="12" t="s">
        <v>7</v>
      </c>
      <c r="B27" s="41" t="s">
        <v>0</v>
      </c>
      <c r="C27" s="8">
        <v>0</v>
      </c>
      <c r="D27" s="8">
        <v>0</v>
      </c>
      <c r="E27" s="8">
        <f>H17</f>
        <v>7.6923076923076872</v>
      </c>
      <c r="F27" s="8">
        <f>J17</f>
        <v>4.1666666666666625</v>
      </c>
      <c r="G27" s="8">
        <f>L17</f>
        <v>12.5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45" x14ac:dyDescent="0.25">
      <c r="A28" s="12" t="s">
        <v>8</v>
      </c>
      <c r="B28" s="42"/>
      <c r="C28" s="8">
        <f>D20</f>
        <v>8.1081081081081035</v>
      </c>
      <c r="D28" s="8">
        <f>F20</f>
        <v>0</v>
      </c>
      <c r="E28" s="8">
        <f>H20</f>
        <v>3.8461538461538436</v>
      </c>
      <c r="F28" s="8">
        <f>J20</f>
        <v>9.5238095238095237</v>
      </c>
      <c r="G28" s="8">
        <f>L20</f>
        <v>19.047619047619047</v>
      </c>
      <c r="Q28" s="2">
        <f>AT6</f>
        <v>0.10344827586206895</v>
      </c>
      <c r="R28" s="2">
        <f>AT5</f>
        <v>0.23529411764705888</v>
      </c>
      <c r="S28" s="2">
        <f>AT4</f>
        <v>0.24137931034482762</v>
      </c>
      <c r="T28" s="3">
        <f>AV6</f>
        <v>0</v>
      </c>
      <c r="U28" s="2">
        <f>AV5</f>
        <v>7.6923076923076872E-2</v>
      </c>
      <c r="V28" s="3">
        <f>AV4</f>
        <v>0.13636363636363635</v>
      </c>
      <c r="W28" s="2">
        <f>AX6</f>
        <v>7.6923076923076872E-2</v>
      </c>
      <c r="X28" s="3">
        <f>AX5</f>
        <v>4.166666666666663E-2</v>
      </c>
      <c r="Y28" s="3">
        <f>AX4</f>
        <v>0.21052631578947367</v>
      </c>
      <c r="Z28" s="2">
        <f>AZ6</f>
        <v>0</v>
      </c>
      <c r="AA28" s="2">
        <f>AZ5</f>
        <v>0.13043478260869568</v>
      </c>
      <c r="AB28" s="3">
        <f>AZ4</f>
        <v>0</v>
      </c>
    </row>
    <row r="29" spans="1:45" x14ac:dyDescent="0.25">
      <c r="A29" s="12" t="s">
        <v>9</v>
      </c>
      <c r="B29" s="42"/>
      <c r="C29" s="8">
        <v>0</v>
      </c>
      <c r="D29" s="8">
        <f>F23</f>
        <v>15.625</v>
      </c>
      <c r="E29" s="8">
        <f>H23</f>
        <v>10.344827586206895</v>
      </c>
      <c r="F29" s="8">
        <f>J23</f>
        <v>10.71428571428571</v>
      </c>
      <c r="G29" s="8">
        <f>L23</f>
        <v>10.71428571428571</v>
      </c>
      <c r="Q29" s="2">
        <f>AT9</f>
        <v>0.18918918918918914</v>
      </c>
      <c r="R29" s="2">
        <f>AT8</f>
        <v>0.11764705882352944</v>
      </c>
      <c r="S29" s="2">
        <f>AT7</f>
        <v>0.42500000000000004</v>
      </c>
      <c r="T29" s="3">
        <f>AV9</f>
        <v>0.1333333333333333</v>
      </c>
      <c r="U29" s="2">
        <f>AV8</f>
        <v>0.16666666666666663</v>
      </c>
      <c r="V29" s="3">
        <f>AV7</f>
        <v>0.30434782608695654</v>
      </c>
      <c r="W29" s="2">
        <f>AX9</f>
        <v>0.19230769230769229</v>
      </c>
      <c r="X29" s="3">
        <f>AX8</f>
        <v>0.24</v>
      </c>
      <c r="Y29" s="3">
        <f>AX7</f>
        <v>0</v>
      </c>
      <c r="Z29" s="2">
        <f>AZ9</f>
        <v>0</v>
      </c>
      <c r="AA29" s="2">
        <f>AZ8</f>
        <v>0.10526315789473684</v>
      </c>
      <c r="AB29" s="3">
        <f>AZ7</f>
        <v>0</v>
      </c>
    </row>
    <row r="30" spans="1:45" x14ac:dyDescent="0.25">
      <c r="A30" s="12"/>
      <c r="B30" s="15" t="s">
        <v>16</v>
      </c>
      <c r="C30" s="29">
        <f>AVERAGE(C27:C29)</f>
        <v>2.7027027027027013</v>
      </c>
      <c r="D30" s="29">
        <f>AVERAGE(D27:D29)</f>
        <v>5.208333333333333</v>
      </c>
      <c r="E30" s="29">
        <f>AVERAGE(E27:E29)</f>
        <v>7.2944297082228085</v>
      </c>
      <c r="F30" s="29">
        <f>AVERAGE(F27:F29)</f>
        <v>8.1349206349206327</v>
      </c>
      <c r="G30" s="29">
        <f>AVERAGE(G27:G29)</f>
        <v>14.087301587301587</v>
      </c>
      <c r="Q30" s="2">
        <f>AT12</f>
        <v>8.5714285714285743E-2</v>
      </c>
      <c r="R30" s="2">
        <f>AT11</f>
        <v>0.28947368421052633</v>
      </c>
      <c r="S30" s="2">
        <f>AT10</f>
        <v>0.26666666666666672</v>
      </c>
      <c r="T30" s="3">
        <f>AV12</f>
        <v>9.375E-2</v>
      </c>
      <c r="U30" s="2">
        <f>AV11</f>
        <v>3.703703703703709E-2</v>
      </c>
      <c r="V30" s="3">
        <f>AV10</f>
        <v>0.13636363636363635</v>
      </c>
      <c r="W30" s="3">
        <f>AX12</f>
        <v>3.4482758620689613E-2</v>
      </c>
      <c r="X30" s="3">
        <f>AX11</f>
        <v>3.8461538461538436E-2</v>
      </c>
      <c r="Y30" s="3">
        <f>AX10</f>
        <v>0.10526315789473684</v>
      </c>
      <c r="Z30" s="3">
        <f>AZ12</f>
        <v>0</v>
      </c>
      <c r="AA30" s="3">
        <f>AZ11</f>
        <v>0</v>
      </c>
      <c r="AB30" s="3">
        <f>AZ10</f>
        <v>0</v>
      </c>
    </row>
    <row r="31" spans="1:45" x14ac:dyDescent="0.25">
      <c r="A31" s="12" t="s">
        <v>7</v>
      </c>
      <c r="B31" s="41" t="s">
        <v>6</v>
      </c>
      <c r="C31" s="8">
        <f>D16</f>
        <v>0</v>
      </c>
      <c r="D31" s="8">
        <f>F16</f>
        <v>15.384615384615385</v>
      </c>
      <c r="E31" s="8">
        <f>H16</f>
        <v>26.923076923076927</v>
      </c>
      <c r="F31" s="8">
        <f>J16</f>
        <v>37.5</v>
      </c>
      <c r="G31" s="8">
        <f>L16</f>
        <v>37.5</v>
      </c>
    </row>
    <row r="32" spans="1:45" x14ac:dyDescent="0.25">
      <c r="A32" s="12" t="s">
        <v>8</v>
      </c>
      <c r="B32" s="42"/>
      <c r="C32" s="8">
        <v>0</v>
      </c>
      <c r="D32" s="8">
        <f>F19</f>
        <v>23.333333333333329</v>
      </c>
      <c r="E32" s="8">
        <f>H19</f>
        <v>38.46153846153846</v>
      </c>
      <c r="F32" s="8">
        <f>J19</f>
        <v>23.809523809523814</v>
      </c>
      <c r="G32" s="8">
        <f>L19</f>
        <v>23.809523809523814</v>
      </c>
    </row>
    <row r="33" spans="1:34" x14ac:dyDescent="0.25">
      <c r="A33" s="12" t="s">
        <v>9</v>
      </c>
      <c r="B33" s="42"/>
      <c r="C33" s="8">
        <f>D22</f>
        <v>14.28571428571429</v>
      </c>
      <c r="D33" s="8">
        <f>F22</f>
        <v>31.25</v>
      </c>
      <c r="E33" s="8">
        <f>H22</f>
        <v>34.482758620689658</v>
      </c>
      <c r="F33" s="8">
        <f>J22</f>
        <v>39.285714285714292</v>
      </c>
      <c r="G33" s="8">
        <f>L22</f>
        <v>39.285714285714292</v>
      </c>
    </row>
    <row r="34" spans="1:34" s="3" customFormat="1" x14ac:dyDescent="0.25">
      <c r="A34" s="12"/>
      <c r="B34" s="15" t="s">
        <v>16</v>
      </c>
      <c r="C34" s="29">
        <f>AVERAGE(C31:C33)</f>
        <v>4.7619047619047636</v>
      </c>
      <c r="D34" s="29">
        <f>AVERAGE(D31:D33)</f>
        <v>23.322649572649571</v>
      </c>
      <c r="E34" s="29">
        <f>AVERAGE(E31:E33)</f>
        <v>33.289124668435015</v>
      </c>
      <c r="F34" s="29">
        <f>AVERAGE(F31:F33)</f>
        <v>33.531746031746032</v>
      </c>
      <c r="G34" s="29">
        <f>AVERAGE(G31:G33)</f>
        <v>33.531746031746032</v>
      </c>
      <c r="P34" s="2"/>
      <c r="Q34" s="2"/>
      <c r="R34" s="2"/>
      <c r="S34" s="2"/>
      <c r="T34" s="2"/>
      <c r="V34" s="2"/>
      <c r="AD34" s="2"/>
      <c r="AE34" s="2"/>
    </row>
    <row r="35" spans="1:34" x14ac:dyDescent="0.25">
      <c r="S35" s="3"/>
      <c r="T35" s="3"/>
      <c r="V35" s="3"/>
      <c r="X35" s="3"/>
      <c r="AA35" s="3"/>
      <c r="AB35" s="3"/>
      <c r="AE35" s="3"/>
      <c r="AF35" s="3"/>
      <c r="AG35" s="3"/>
      <c r="AH35" s="3"/>
    </row>
    <row r="36" spans="1:34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X36" s="3"/>
      <c r="AA36" s="3"/>
      <c r="AB36" s="3"/>
      <c r="AE36" s="3"/>
    </row>
    <row r="37" spans="1:34" s="3" customFormat="1" x14ac:dyDescent="0.25">
      <c r="A37" s="29" t="s">
        <v>49</v>
      </c>
      <c r="B37" s="29">
        <f>C30</f>
        <v>2.7027027027027013</v>
      </c>
      <c r="C37" s="29">
        <f>D30</f>
        <v>5.208333333333333</v>
      </c>
      <c r="D37" s="29">
        <f>E30</f>
        <v>7.2944297082228085</v>
      </c>
      <c r="E37" s="29">
        <f>F30</f>
        <v>8.1349206349206327</v>
      </c>
      <c r="F37" s="29">
        <f>G30</f>
        <v>14.087301587301587</v>
      </c>
      <c r="G37" s="8">
        <f>STDEV(C27:C29)</f>
        <v>4.6812183988348011</v>
      </c>
      <c r="H37" s="8">
        <f>STDEV(D27:D29)</f>
        <v>9.0210979560879032</v>
      </c>
      <c r="I37" s="8">
        <f>STDEV(E27:E29)</f>
        <v>3.2675557015265038</v>
      </c>
      <c r="J37" s="8">
        <f>STDEV(F27:F29)</f>
        <v>3.4877769506442333</v>
      </c>
      <c r="K37" s="8">
        <f>STDEV(G27:G29)</f>
        <v>4.3875683308523818</v>
      </c>
      <c r="L37" s="8">
        <f t="shared" ref="L37:N38" si="47">G37/3</f>
        <v>1.5604061329449337</v>
      </c>
      <c r="M37" s="8">
        <f t="shared" si="47"/>
        <v>3.0070326520293009</v>
      </c>
      <c r="N37" s="8">
        <f t="shared" si="47"/>
        <v>1.0891852338421679</v>
      </c>
      <c r="O37" s="8">
        <f t="shared" ref="O37:P37" si="48">J37/3</f>
        <v>1.1625923168814112</v>
      </c>
      <c r="P37" s="8">
        <f t="shared" si="48"/>
        <v>1.462522776950794</v>
      </c>
      <c r="Q37" s="2"/>
      <c r="R37" s="2"/>
      <c r="S37" s="2"/>
      <c r="T37" s="2"/>
      <c r="V37" s="2"/>
      <c r="X37" s="2"/>
      <c r="AA37" s="2"/>
      <c r="AB37" s="2"/>
      <c r="AE37" s="2"/>
      <c r="AF37" s="2"/>
      <c r="AG37" s="2"/>
      <c r="AH37" s="2"/>
    </row>
    <row r="38" spans="1:34" x14ac:dyDescent="0.25">
      <c r="A38" s="29" t="s">
        <v>39</v>
      </c>
      <c r="B38" s="29">
        <f>C34</f>
        <v>4.7619047619047636</v>
      </c>
      <c r="C38" s="29">
        <f>D34</f>
        <v>23.322649572649571</v>
      </c>
      <c r="D38" s="29">
        <f>E34</f>
        <v>33.289124668435015</v>
      </c>
      <c r="E38" s="29">
        <f>F34</f>
        <v>33.531746031746032</v>
      </c>
      <c r="F38" s="29">
        <f>G34</f>
        <v>33.531746031746032</v>
      </c>
      <c r="G38" s="8">
        <f>STDEV(C31:C33)</f>
        <v>8.2478609884232288</v>
      </c>
      <c r="H38" s="8">
        <f>STDEV(D31:D33)</f>
        <v>7.9326977035291932</v>
      </c>
      <c r="I38" s="8">
        <f>STDEV(E31:E33)</f>
        <v>5.8611086986695859</v>
      </c>
      <c r="J38" s="8">
        <f>STDEV(F31:F33)</f>
        <v>8.4669001164094873</v>
      </c>
      <c r="K38" s="8">
        <f>STDEV(G31:G33)</f>
        <v>8.4669001164094873</v>
      </c>
      <c r="L38" s="8">
        <f t="shared" si="47"/>
        <v>2.7492869961410764</v>
      </c>
      <c r="M38" s="8">
        <f t="shared" si="47"/>
        <v>2.6442325678430643</v>
      </c>
      <c r="N38" s="8">
        <f t="shared" si="47"/>
        <v>1.9537028995565286</v>
      </c>
      <c r="O38" s="8">
        <f>J38/3</f>
        <v>2.8223000388031623</v>
      </c>
      <c r="P38" s="8">
        <f>K38/3</f>
        <v>2.8223000388031623</v>
      </c>
      <c r="T38" s="3"/>
      <c r="V38" s="3"/>
    </row>
    <row r="41" spans="1:34" x14ac:dyDescent="0.25">
      <c r="C41" s="2">
        <v>0</v>
      </c>
      <c r="D41" s="2">
        <v>0</v>
      </c>
      <c r="E41" s="2">
        <v>0</v>
      </c>
      <c r="F41" s="2">
        <v>15.384615384615385</v>
      </c>
      <c r="G41" s="2">
        <v>7.6923076923076872</v>
      </c>
      <c r="H41" s="2">
        <v>26.923076923076927</v>
      </c>
      <c r="I41" s="2">
        <v>4.1666666666666625</v>
      </c>
      <c r="J41" s="2">
        <v>37.5</v>
      </c>
      <c r="K41" s="2">
        <v>12.5</v>
      </c>
      <c r="L41" s="2">
        <v>37.5</v>
      </c>
    </row>
    <row r="42" spans="1:34" x14ac:dyDescent="0.25">
      <c r="C42" s="2">
        <v>8.1081081081081035</v>
      </c>
      <c r="D42" s="2">
        <v>0</v>
      </c>
      <c r="E42" s="2">
        <v>0</v>
      </c>
      <c r="F42" s="2">
        <v>23.333333333333329</v>
      </c>
      <c r="G42" s="2">
        <v>3.8461538461538436</v>
      </c>
      <c r="H42" s="2">
        <v>38.46153846153846</v>
      </c>
      <c r="I42" s="2">
        <v>9.5238095238095237</v>
      </c>
      <c r="J42" s="2">
        <v>23.809523809523814</v>
      </c>
      <c r="K42" s="2">
        <v>19.047619047619047</v>
      </c>
      <c r="L42" s="2">
        <v>23.809523809523814</v>
      </c>
    </row>
    <row r="43" spans="1:34" x14ac:dyDescent="0.25">
      <c r="C43" s="2">
        <v>0</v>
      </c>
      <c r="D43" s="2">
        <v>14.28571428571429</v>
      </c>
      <c r="E43" s="2">
        <v>15.625</v>
      </c>
      <c r="F43" s="2">
        <v>31.25</v>
      </c>
      <c r="G43" s="2">
        <v>10.344827586206895</v>
      </c>
      <c r="H43" s="2">
        <v>34.482758620689658</v>
      </c>
      <c r="I43" s="2">
        <v>10.71428571428571</v>
      </c>
      <c r="J43" s="2">
        <v>39.285714285714292</v>
      </c>
      <c r="K43" s="2">
        <v>10.71428571428571</v>
      </c>
      <c r="L43" s="2">
        <v>39.285714285714292</v>
      </c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Q2:R2"/>
    <mergeCell ref="S2:T2"/>
    <mergeCell ref="U2:V2"/>
    <mergeCell ref="W2:X2"/>
    <mergeCell ref="Y2:Z2"/>
    <mergeCell ref="A16:A18"/>
    <mergeCell ref="A19:A21"/>
    <mergeCell ref="A22:A24"/>
    <mergeCell ref="B27:B29"/>
    <mergeCell ref="B31:B33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</mergeCells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9FF7-1888-3644-B162-9BC75B8F9BD9}">
  <dimension ref="A1:AZ43"/>
  <sheetViews>
    <sheetView topLeftCell="J1" zoomScale="75" zoomScaleNormal="100" workbookViewId="0">
      <selection activeCell="N16" sqref="N16:P18"/>
    </sheetView>
  </sheetViews>
  <sheetFormatPr defaultColWidth="10.875" defaultRowHeight="15.75" x14ac:dyDescent="0.25"/>
  <cols>
    <col min="1" max="15" width="10.875" style="2"/>
    <col min="16" max="16" width="8.625" style="2" customWidth="1"/>
    <col min="17" max="20" width="10.875" style="2"/>
    <col min="21" max="21" width="10.875" style="3"/>
    <col min="22" max="22" width="10.875" style="2"/>
    <col min="23" max="23" width="10.875" style="3"/>
    <col min="24" max="24" width="10.875" style="2"/>
    <col min="25" max="26" width="10.875" style="3"/>
    <col min="27" max="28" width="10.875" style="2"/>
    <col min="29" max="30" width="10.875" style="3"/>
    <col min="31" max="16384" width="10.875" style="2"/>
  </cols>
  <sheetData>
    <row r="1" spans="1:52" ht="18.75" x14ac:dyDescent="0.25">
      <c r="A1" s="34" t="s">
        <v>36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34</v>
      </c>
      <c r="E4" s="12">
        <f>C4-D4</f>
        <v>16</v>
      </c>
      <c r="F4" s="12">
        <v>18</v>
      </c>
      <c r="G4" s="12">
        <f>D4-F4</f>
        <v>16</v>
      </c>
      <c r="H4" s="12">
        <v>11</v>
      </c>
      <c r="I4" s="12">
        <f>F4-H4</f>
        <v>7</v>
      </c>
      <c r="J4" s="12">
        <v>11</v>
      </c>
      <c r="K4" s="12">
        <f>H4-J4</f>
        <v>0</v>
      </c>
      <c r="L4" s="16">
        <v>9</v>
      </c>
      <c r="M4" s="12">
        <f>J4-L4</f>
        <v>2</v>
      </c>
      <c r="N4" s="39">
        <v>1</v>
      </c>
      <c r="O4" s="15" t="s">
        <v>6</v>
      </c>
      <c r="P4" s="15">
        <v>50</v>
      </c>
      <c r="Q4" s="12">
        <f>D4/50</f>
        <v>0.68</v>
      </c>
      <c r="R4" s="12">
        <f>1-Q4</f>
        <v>0.31999999999999995</v>
      </c>
      <c r="S4" s="12">
        <f>F4/50</f>
        <v>0.36</v>
      </c>
      <c r="T4" s="12">
        <f>1-S4</f>
        <v>0.64</v>
      </c>
      <c r="U4" s="12">
        <f>H4/50</f>
        <v>0.22</v>
      </c>
      <c r="V4" s="12">
        <f>1-U4</f>
        <v>0.78</v>
      </c>
      <c r="W4" s="12">
        <f>J4/50</f>
        <v>0.22</v>
      </c>
      <c r="X4" s="12">
        <f>1-W4</f>
        <v>0.78</v>
      </c>
      <c r="Y4" s="12">
        <f>L4/50</f>
        <v>0.18</v>
      </c>
      <c r="Z4" s="12">
        <f>1-Y4</f>
        <v>0.82000000000000006</v>
      </c>
      <c r="AA4" s="39">
        <v>1</v>
      </c>
      <c r="AB4" s="15" t="s">
        <v>6</v>
      </c>
      <c r="AC4" s="15">
        <v>50</v>
      </c>
      <c r="AD4" s="12">
        <v>34</v>
      </c>
      <c r="AE4" s="12">
        <f>AC4-AD4</f>
        <v>16</v>
      </c>
      <c r="AF4" s="12">
        <f>F4/D4</f>
        <v>0.52941176470588236</v>
      </c>
      <c r="AG4" s="12">
        <f>1-AF4</f>
        <v>0.47058823529411764</v>
      </c>
      <c r="AH4" s="12">
        <f>H4/D4</f>
        <v>0.3235294117647059</v>
      </c>
      <c r="AI4" s="12">
        <f>1-AH4</f>
        <v>0.67647058823529416</v>
      </c>
      <c r="AJ4" s="12">
        <f>J4/D4</f>
        <v>0.3235294117647059</v>
      </c>
      <c r="AK4" s="12">
        <f>1-AJ4</f>
        <v>0.67647058823529416</v>
      </c>
      <c r="AL4" s="16">
        <f>L4/D4</f>
        <v>0.26470588235294118</v>
      </c>
      <c r="AM4" s="12">
        <f>1-AL4</f>
        <v>0.73529411764705888</v>
      </c>
      <c r="AN4" s="39">
        <v>1</v>
      </c>
      <c r="AO4" s="15" t="s">
        <v>6</v>
      </c>
      <c r="AP4" s="15">
        <v>50</v>
      </c>
      <c r="AQ4" s="12">
        <v>34</v>
      </c>
      <c r="AR4" s="12">
        <f>AP4-AQ4</f>
        <v>16</v>
      </c>
      <c r="AS4" s="12">
        <f>F4/D4</f>
        <v>0.52941176470588236</v>
      </c>
      <c r="AT4" s="12">
        <f>1-AS4</f>
        <v>0.47058823529411764</v>
      </c>
      <c r="AU4" s="12">
        <f>H4/F4</f>
        <v>0.61111111111111116</v>
      </c>
      <c r="AV4" s="12">
        <f>1-AU4</f>
        <v>0.38888888888888884</v>
      </c>
      <c r="AW4" s="12">
        <f>J4/H4</f>
        <v>1</v>
      </c>
      <c r="AX4" s="12">
        <f>1-AW4</f>
        <v>0</v>
      </c>
      <c r="AY4" s="16">
        <f>L4/J4</f>
        <v>0.81818181818181823</v>
      </c>
      <c r="AZ4" s="12">
        <f>1-AY4</f>
        <v>0.18181818181818177</v>
      </c>
    </row>
    <row r="5" spans="1:52" x14ac:dyDescent="0.25">
      <c r="A5" s="39"/>
      <c r="B5" s="15" t="s">
        <v>0</v>
      </c>
      <c r="C5" s="15">
        <v>50</v>
      </c>
      <c r="D5" s="12">
        <v>34</v>
      </c>
      <c r="E5" s="12">
        <f t="shared" ref="E5:E12" si="0">C5-D5</f>
        <v>16</v>
      </c>
      <c r="F5" s="12">
        <v>26</v>
      </c>
      <c r="G5" s="12">
        <f t="shared" ref="G5:G12" si="1">D5-F5</f>
        <v>8</v>
      </c>
      <c r="H5" s="12">
        <v>22</v>
      </c>
      <c r="I5" s="12">
        <f t="shared" ref="I5:I12" si="2">F5-H5</f>
        <v>4</v>
      </c>
      <c r="J5" s="12">
        <v>19</v>
      </c>
      <c r="K5" s="12">
        <f t="shared" ref="K5:K12" si="3">H5-J5</f>
        <v>3</v>
      </c>
      <c r="L5" s="16">
        <v>18</v>
      </c>
      <c r="M5" s="12">
        <f t="shared" ref="M5:M12" si="4">J5-L5</f>
        <v>1</v>
      </c>
      <c r="N5" s="39"/>
      <c r="O5" s="15" t="s">
        <v>0</v>
      </c>
      <c r="P5" s="15">
        <v>50</v>
      </c>
      <c r="Q5" s="12">
        <f t="shared" ref="Q5:Q12" si="5">D5/50</f>
        <v>0.68</v>
      </c>
      <c r="R5" s="12">
        <f t="shared" ref="R5:T12" si="6">1-Q5</f>
        <v>0.31999999999999995</v>
      </c>
      <c r="S5" s="12">
        <f t="shared" ref="S5:S12" si="7">F5/50</f>
        <v>0.52</v>
      </c>
      <c r="T5" s="12">
        <f t="shared" si="6"/>
        <v>0.48</v>
      </c>
      <c r="U5" s="12">
        <f t="shared" ref="U5:U12" si="8">H5/50</f>
        <v>0.44</v>
      </c>
      <c r="V5" s="12">
        <f t="shared" ref="V5:X5" si="9">1-U5</f>
        <v>0.56000000000000005</v>
      </c>
      <c r="W5" s="12">
        <f t="shared" ref="W5:W12" si="10">J5/50</f>
        <v>0.38</v>
      </c>
      <c r="X5" s="12">
        <f t="shared" si="9"/>
        <v>0.62</v>
      </c>
      <c r="Y5" s="12">
        <f t="shared" ref="Y5:Y12" si="11">L5/50</f>
        <v>0.36</v>
      </c>
      <c r="Z5" s="12">
        <f t="shared" ref="Z5" si="12">1-Y5</f>
        <v>0.64</v>
      </c>
      <c r="AA5" s="39"/>
      <c r="AB5" s="15" t="s">
        <v>0</v>
      </c>
      <c r="AC5" s="15">
        <v>50</v>
      </c>
      <c r="AD5" s="12">
        <v>34</v>
      </c>
      <c r="AE5" s="12">
        <f t="shared" ref="AE5:AE12" si="13">AC5-AD5</f>
        <v>16</v>
      </c>
      <c r="AF5" s="12">
        <f>F5/D5</f>
        <v>0.76470588235294112</v>
      </c>
      <c r="AG5" s="12">
        <f t="shared" ref="AG5:AI12" si="14">1-AF5</f>
        <v>0.23529411764705888</v>
      </c>
      <c r="AH5" s="12">
        <f>H5/D5</f>
        <v>0.6470588235294118</v>
      </c>
      <c r="AI5" s="12">
        <f t="shared" si="14"/>
        <v>0.3529411764705882</v>
      </c>
      <c r="AJ5" s="12">
        <f>J5/D5</f>
        <v>0.55882352941176472</v>
      </c>
      <c r="AK5" s="12">
        <f t="shared" ref="AK5:AM5" si="15">1-AJ5</f>
        <v>0.44117647058823528</v>
      </c>
      <c r="AL5" s="16">
        <f>L5/D5</f>
        <v>0.52941176470588236</v>
      </c>
      <c r="AM5" s="12">
        <f t="shared" si="15"/>
        <v>0.47058823529411764</v>
      </c>
      <c r="AN5" s="39"/>
      <c r="AO5" s="15" t="s">
        <v>0</v>
      </c>
      <c r="AP5" s="15">
        <v>50</v>
      </c>
      <c r="AQ5" s="12">
        <v>34</v>
      </c>
      <c r="AR5" s="12">
        <f t="shared" ref="AR5:AR12" si="16">AP5-AQ5</f>
        <v>16</v>
      </c>
      <c r="AS5" s="12">
        <f>F5/D5</f>
        <v>0.76470588235294112</v>
      </c>
      <c r="AT5" s="12">
        <f t="shared" ref="AT5:AV12" si="17">1-AS5</f>
        <v>0.23529411764705888</v>
      </c>
      <c r="AU5" s="12">
        <f>H5/F5</f>
        <v>0.84615384615384615</v>
      </c>
      <c r="AV5" s="12">
        <f t="shared" si="17"/>
        <v>0.15384615384615385</v>
      </c>
      <c r="AW5" s="12">
        <f>J5/H5</f>
        <v>0.86363636363636365</v>
      </c>
      <c r="AX5" s="12">
        <f t="shared" ref="AX5:AZ5" si="18">1-AW5</f>
        <v>0.13636363636363635</v>
      </c>
      <c r="AY5" s="16">
        <f>L5/J5</f>
        <v>0.94736842105263153</v>
      </c>
      <c r="AZ5" s="12">
        <f t="shared" si="18"/>
        <v>5.2631578947368474E-2</v>
      </c>
    </row>
    <row r="6" spans="1:52" x14ac:dyDescent="0.25">
      <c r="A6" s="39"/>
      <c r="B6" s="15" t="s">
        <v>1</v>
      </c>
      <c r="C6" s="15">
        <v>50</v>
      </c>
      <c r="D6" s="12">
        <v>34</v>
      </c>
      <c r="E6" s="12">
        <f t="shared" si="0"/>
        <v>16</v>
      </c>
      <c r="F6" s="12">
        <v>26</v>
      </c>
      <c r="G6" s="12">
        <f t="shared" si="1"/>
        <v>8</v>
      </c>
      <c r="H6" s="12">
        <v>18</v>
      </c>
      <c r="I6" s="12">
        <f t="shared" si="2"/>
        <v>8</v>
      </c>
      <c r="J6" s="12">
        <v>18</v>
      </c>
      <c r="K6" s="12">
        <f t="shared" si="3"/>
        <v>0</v>
      </c>
      <c r="L6" s="16">
        <v>18</v>
      </c>
      <c r="M6" s="12">
        <f t="shared" si="4"/>
        <v>0</v>
      </c>
      <c r="N6" s="39"/>
      <c r="O6" s="15" t="s">
        <v>1</v>
      </c>
      <c r="P6" s="15">
        <v>50</v>
      </c>
      <c r="Q6" s="12">
        <f t="shared" si="5"/>
        <v>0.68</v>
      </c>
      <c r="R6" s="12">
        <f t="shared" si="6"/>
        <v>0.31999999999999995</v>
      </c>
      <c r="S6" s="12">
        <f t="shared" si="7"/>
        <v>0.52</v>
      </c>
      <c r="T6" s="12">
        <f t="shared" si="6"/>
        <v>0.48</v>
      </c>
      <c r="U6" s="12">
        <f t="shared" si="8"/>
        <v>0.36</v>
      </c>
      <c r="V6" s="12">
        <f t="shared" ref="V6:X6" si="19">1-U6</f>
        <v>0.64</v>
      </c>
      <c r="W6" s="12">
        <f t="shared" si="10"/>
        <v>0.36</v>
      </c>
      <c r="X6" s="12">
        <f t="shared" si="19"/>
        <v>0.64</v>
      </c>
      <c r="Y6" s="12">
        <f t="shared" si="11"/>
        <v>0.36</v>
      </c>
      <c r="Z6" s="12">
        <f t="shared" ref="Z6" si="20">1-Y6</f>
        <v>0.64</v>
      </c>
      <c r="AA6" s="39"/>
      <c r="AB6" s="15" t="s">
        <v>1</v>
      </c>
      <c r="AC6" s="15">
        <v>50</v>
      </c>
      <c r="AD6" s="12">
        <v>34</v>
      </c>
      <c r="AE6" s="12">
        <f t="shared" si="13"/>
        <v>16</v>
      </c>
      <c r="AF6" s="12">
        <f>F6/D6</f>
        <v>0.76470588235294112</v>
      </c>
      <c r="AG6" s="12">
        <f t="shared" si="14"/>
        <v>0.23529411764705888</v>
      </c>
      <c r="AH6" s="12">
        <f>H6/D6</f>
        <v>0.52941176470588236</v>
      </c>
      <c r="AI6" s="12">
        <f t="shared" si="14"/>
        <v>0.47058823529411764</v>
      </c>
      <c r="AJ6" s="12">
        <f>J6/D6</f>
        <v>0.52941176470588236</v>
      </c>
      <c r="AK6" s="12">
        <f t="shared" ref="AK6:AM6" si="21">1-AJ6</f>
        <v>0.47058823529411764</v>
      </c>
      <c r="AL6" s="16">
        <f>L6/D6</f>
        <v>0.52941176470588236</v>
      </c>
      <c r="AM6" s="12">
        <f t="shared" si="21"/>
        <v>0.47058823529411764</v>
      </c>
      <c r="AN6" s="39"/>
      <c r="AO6" s="15" t="s">
        <v>1</v>
      </c>
      <c r="AP6" s="15">
        <v>50</v>
      </c>
      <c r="AQ6" s="12">
        <v>34</v>
      </c>
      <c r="AR6" s="12">
        <f t="shared" si="16"/>
        <v>16</v>
      </c>
      <c r="AS6" s="12">
        <f>F6/D6</f>
        <v>0.76470588235294112</v>
      </c>
      <c r="AT6" s="12">
        <f t="shared" si="17"/>
        <v>0.23529411764705888</v>
      </c>
      <c r="AU6" s="12">
        <f>H6/F6</f>
        <v>0.69230769230769229</v>
      </c>
      <c r="AV6" s="12">
        <f t="shared" si="17"/>
        <v>0.30769230769230771</v>
      </c>
      <c r="AW6" s="12">
        <f>J6/H6</f>
        <v>1</v>
      </c>
      <c r="AX6" s="12">
        <f t="shared" ref="AX6:AZ6" si="22">1-AW6</f>
        <v>0</v>
      </c>
      <c r="AY6" s="16">
        <f>L6/J6</f>
        <v>1</v>
      </c>
      <c r="AZ6" s="12">
        <f t="shared" si="22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34</v>
      </c>
      <c r="E7" s="12">
        <f t="shared" si="0"/>
        <v>16</v>
      </c>
      <c r="F7" s="12">
        <v>18</v>
      </c>
      <c r="G7" s="12">
        <f t="shared" si="1"/>
        <v>16</v>
      </c>
      <c r="H7" s="12">
        <v>14</v>
      </c>
      <c r="I7" s="12">
        <f t="shared" si="2"/>
        <v>4</v>
      </c>
      <c r="J7" s="13">
        <v>14</v>
      </c>
      <c r="K7" s="12">
        <f t="shared" si="3"/>
        <v>0</v>
      </c>
      <c r="L7" s="16">
        <v>13</v>
      </c>
      <c r="M7" s="12">
        <f t="shared" si="4"/>
        <v>1</v>
      </c>
      <c r="N7" s="39">
        <v>2</v>
      </c>
      <c r="O7" s="15" t="s">
        <v>6</v>
      </c>
      <c r="P7" s="15">
        <v>50</v>
      </c>
      <c r="Q7" s="12">
        <f t="shared" si="5"/>
        <v>0.68</v>
      </c>
      <c r="R7" s="12">
        <f t="shared" si="6"/>
        <v>0.31999999999999995</v>
      </c>
      <c r="S7" s="12">
        <f t="shared" si="7"/>
        <v>0.36</v>
      </c>
      <c r="T7" s="12">
        <f t="shared" si="6"/>
        <v>0.64</v>
      </c>
      <c r="U7" s="12">
        <f t="shared" si="8"/>
        <v>0.28000000000000003</v>
      </c>
      <c r="V7" s="12">
        <f t="shared" ref="V7:X7" si="23">1-U7</f>
        <v>0.72</v>
      </c>
      <c r="W7" s="12">
        <f t="shared" si="10"/>
        <v>0.28000000000000003</v>
      </c>
      <c r="X7" s="12">
        <f t="shared" si="23"/>
        <v>0.72</v>
      </c>
      <c r="Y7" s="12">
        <f t="shared" si="11"/>
        <v>0.26</v>
      </c>
      <c r="Z7" s="12">
        <f t="shared" ref="Z7" si="24">1-Y7</f>
        <v>0.74</v>
      </c>
      <c r="AA7" s="39">
        <v>2</v>
      </c>
      <c r="AB7" s="15" t="s">
        <v>6</v>
      </c>
      <c r="AC7" s="15">
        <v>50</v>
      </c>
      <c r="AD7" s="12">
        <v>34</v>
      </c>
      <c r="AE7" s="12">
        <f t="shared" si="13"/>
        <v>16</v>
      </c>
      <c r="AF7" s="12">
        <f>F7/D7</f>
        <v>0.52941176470588236</v>
      </c>
      <c r="AG7" s="12">
        <f t="shared" si="14"/>
        <v>0.47058823529411764</v>
      </c>
      <c r="AH7" s="12">
        <f>H7/D7</f>
        <v>0.41176470588235292</v>
      </c>
      <c r="AI7" s="12">
        <f t="shared" si="14"/>
        <v>0.58823529411764708</v>
      </c>
      <c r="AJ7" s="12">
        <f>J7/D7</f>
        <v>0.41176470588235292</v>
      </c>
      <c r="AK7" s="12">
        <f t="shared" ref="AK7:AM7" si="25">1-AJ7</f>
        <v>0.58823529411764708</v>
      </c>
      <c r="AL7" s="16">
        <f>L7/D7</f>
        <v>0.38235294117647056</v>
      </c>
      <c r="AM7" s="12">
        <f t="shared" si="25"/>
        <v>0.61764705882352944</v>
      </c>
      <c r="AN7" s="39">
        <v>2</v>
      </c>
      <c r="AO7" s="15" t="s">
        <v>6</v>
      </c>
      <c r="AP7" s="15">
        <v>50</v>
      </c>
      <c r="AQ7" s="12">
        <v>34</v>
      </c>
      <c r="AR7" s="12">
        <f t="shared" si="16"/>
        <v>16</v>
      </c>
      <c r="AS7" s="12">
        <f>F7/D7</f>
        <v>0.52941176470588236</v>
      </c>
      <c r="AT7" s="12">
        <f t="shared" si="17"/>
        <v>0.47058823529411764</v>
      </c>
      <c r="AU7" s="12">
        <f>H7/F7</f>
        <v>0.77777777777777779</v>
      </c>
      <c r="AV7" s="12">
        <f t="shared" si="17"/>
        <v>0.22222222222222221</v>
      </c>
      <c r="AW7" s="12">
        <f>J7/H7</f>
        <v>1</v>
      </c>
      <c r="AX7" s="12">
        <f t="shared" ref="AX7:AZ7" si="26">1-AW7</f>
        <v>0</v>
      </c>
      <c r="AY7" s="16">
        <f>L7/J7</f>
        <v>0.9285714285714286</v>
      </c>
      <c r="AZ7" s="12">
        <f t="shared" si="26"/>
        <v>7.1428571428571397E-2</v>
      </c>
    </row>
    <row r="8" spans="1:52" x14ac:dyDescent="0.25">
      <c r="A8" s="39"/>
      <c r="B8" s="15" t="s">
        <v>0</v>
      </c>
      <c r="C8" s="15">
        <v>50</v>
      </c>
      <c r="D8" s="12">
        <v>33</v>
      </c>
      <c r="E8" s="12">
        <f t="shared" si="0"/>
        <v>17</v>
      </c>
      <c r="F8" s="12">
        <v>21</v>
      </c>
      <c r="G8" s="12">
        <f t="shared" si="1"/>
        <v>12</v>
      </c>
      <c r="H8" s="12">
        <v>17</v>
      </c>
      <c r="I8" s="12">
        <f t="shared" si="2"/>
        <v>4</v>
      </c>
      <c r="J8" s="13">
        <v>17</v>
      </c>
      <c r="K8" s="12">
        <f t="shared" si="3"/>
        <v>0</v>
      </c>
      <c r="L8" s="16">
        <v>17</v>
      </c>
      <c r="M8" s="12">
        <f t="shared" si="4"/>
        <v>0</v>
      </c>
      <c r="N8" s="39"/>
      <c r="O8" s="15" t="s">
        <v>0</v>
      </c>
      <c r="P8" s="15">
        <v>50</v>
      </c>
      <c r="Q8" s="12">
        <f t="shared" si="5"/>
        <v>0.66</v>
      </c>
      <c r="R8" s="12">
        <f t="shared" si="6"/>
        <v>0.33999999999999997</v>
      </c>
      <c r="S8" s="12">
        <f t="shared" si="7"/>
        <v>0.42</v>
      </c>
      <c r="T8" s="12">
        <f t="shared" si="6"/>
        <v>0.58000000000000007</v>
      </c>
      <c r="U8" s="12">
        <f t="shared" si="8"/>
        <v>0.34</v>
      </c>
      <c r="V8" s="12">
        <f t="shared" ref="V8:X8" si="27">1-U8</f>
        <v>0.65999999999999992</v>
      </c>
      <c r="W8" s="12">
        <f t="shared" si="10"/>
        <v>0.34</v>
      </c>
      <c r="X8" s="12">
        <f t="shared" si="27"/>
        <v>0.65999999999999992</v>
      </c>
      <c r="Y8" s="12">
        <f t="shared" si="11"/>
        <v>0.34</v>
      </c>
      <c r="Z8" s="12">
        <f t="shared" ref="Z8" si="28">1-Y8</f>
        <v>0.65999999999999992</v>
      </c>
      <c r="AA8" s="39"/>
      <c r="AB8" s="15" t="s">
        <v>0</v>
      </c>
      <c r="AC8" s="15">
        <v>50</v>
      </c>
      <c r="AD8" s="12">
        <v>33</v>
      </c>
      <c r="AE8" s="12">
        <f t="shared" si="13"/>
        <v>17</v>
      </c>
      <c r="AF8" s="12">
        <f>F8/D8</f>
        <v>0.63636363636363635</v>
      </c>
      <c r="AG8" s="12">
        <f t="shared" si="14"/>
        <v>0.36363636363636365</v>
      </c>
      <c r="AH8" s="12">
        <f>H8/D8</f>
        <v>0.51515151515151514</v>
      </c>
      <c r="AI8" s="12">
        <f t="shared" si="14"/>
        <v>0.48484848484848486</v>
      </c>
      <c r="AJ8" s="12">
        <f>J8/D8</f>
        <v>0.51515151515151514</v>
      </c>
      <c r="AK8" s="12">
        <f t="shared" ref="AK8:AM8" si="29">1-AJ8</f>
        <v>0.48484848484848486</v>
      </c>
      <c r="AL8" s="16">
        <f>L8/D8</f>
        <v>0.51515151515151514</v>
      </c>
      <c r="AM8" s="12">
        <f t="shared" si="29"/>
        <v>0.48484848484848486</v>
      </c>
      <c r="AN8" s="39"/>
      <c r="AO8" s="15" t="s">
        <v>0</v>
      </c>
      <c r="AP8" s="15">
        <v>50</v>
      </c>
      <c r="AQ8" s="12">
        <v>33</v>
      </c>
      <c r="AR8" s="12">
        <f t="shared" si="16"/>
        <v>17</v>
      </c>
      <c r="AS8" s="12">
        <f>F8/D8</f>
        <v>0.63636363636363635</v>
      </c>
      <c r="AT8" s="12">
        <f t="shared" si="17"/>
        <v>0.36363636363636365</v>
      </c>
      <c r="AU8" s="12">
        <f>H8/F8</f>
        <v>0.80952380952380953</v>
      </c>
      <c r="AV8" s="12">
        <f t="shared" si="17"/>
        <v>0.19047619047619047</v>
      </c>
      <c r="AW8" s="12">
        <f>J8/H8</f>
        <v>1</v>
      </c>
      <c r="AX8" s="12">
        <f t="shared" ref="AX8:AZ8" si="30">1-AW8</f>
        <v>0</v>
      </c>
      <c r="AY8" s="16">
        <f>L8/J8</f>
        <v>1</v>
      </c>
      <c r="AZ8" s="12">
        <f t="shared" si="30"/>
        <v>0</v>
      </c>
    </row>
    <row r="9" spans="1:52" x14ac:dyDescent="0.25">
      <c r="A9" s="39"/>
      <c r="B9" s="15" t="s">
        <v>1</v>
      </c>
      <c r="C9" s="15">
        <v>50</v>
      </c>
      <c r="D9" s="12">
        <v>37</v>
      </c>
      <c r="E9" s="12">
        <f t="shared" si="0"/>
        <v>13</v>
      </c>
      <c r="F9" s="12">
        <v>25</v>
      </c>
      <c r="G9" s="12">
        <f t="shared" si="1"/>
        <v>12</v>
      </c>
      <c r="H9" s="12">
        <v>21</v>
      </c>
      <c r="I9" s="12">
        <f t="shared" si="2"/>
        <v>4</v>
      </c>
      <c r="J9" s="13">
        <v>21</v>
      </c>
      <c r="K9" s="12">
        <f t="shared" si="3"/>
        <v>0</v>
      </c>
      <c r="L9" s="16">
        <v>21</v>
      </c>
      <c r="M9" s="12">
        <f t="shared" si="4"/>
        <v>0</v>
      </c>
      <c r="N9" s="39"/>
      <c r="O9" s="15" t="s">
        <v>1</v>
      </c>
      <c r="P9" s="15">
        <v>50</v>
      </c>
      <c r="Q9" s="12">
        <f t="shared" si="5"/>
        <v>0.74</v>
      </c>
      <c r="R9" s="12">
        <f t="shared" si="6"/>
        <v>0.26</v>
      </c>
      <c r="S9" s="12">
        <f t="shared" si="7"/>
        <v>0.5</v>
      </c>
      <c r="T9" s="12">
        <f t="shared" si="6"/>
        <v>0.5</v>
      </c>
      <c r="U9" s="12">
        <f t="shared" si="8"/>
        <v>0.42</v>
      </c>
      <c r="V9" s="12">
        <f t="shared" ref="V9:X9" si="31">1-U9</f>
        <v>0.58000000000000007</v>
      </c>
      <c r="W9" s="12">
        <f t="shared" si="10"/>
        <v>0.42</v>
      </c>
      <c r="X9" s="12">
        <f t="shared" si="31"/>
        <v>0.58000000000000007</v>
      </c>
      <c r="Y9" s="12">
        <f t="shared" si="11"/>
        <v>0.42</v>
      </c>
      <c r="Z9" s="12">
        <f t="shared" ref="Z9" si="32">1-Y9</f>
        <v>0.58000000000000007</v>
      </c>
      <c r="AA9" s="39"/>
      <c r="AB9" s="15" t="s">
        <v>1</v>
      </c>
      <c r="AC9" s="15">
        <v>50</v>
      </c>
      <c r="AD9" s="12">
        <v>37</v>
      </c>
      <c r="AE9" s="12">
        <f t="shared" si="13"/>
        <v>13</v>
      </c>
      <c r="AF9" s="12">
        <f>F9/D9</f>
        <v>0.67567567567567566</v>
      </c>
      <c r="AG9" s="12">
        <f t="shared" si="14"/>
        <v>0.32432432432432434</v>
      </c>
      <c r="AH9" s="12">
        <f>H9/D9</f>
        <v>0.56756756756756754</v>
      </c>
      <c r="AI9" s="12">
        <f t="shared" si="14"/>
        <v>0.43243243243243246</v>
      </c>
      <c r="AJ9" s="12">
        <f>J9/D9</f>
        <v>0.56756756756756754</v>
      </c>
      <c r="AK9" s="12">
        <f t="shared" ref="AK9:AM9" si="33">1-AJ9</f>
        <v>0.43243243243243246</v>
      </c>
      <c r="AL9" s="16">
        <f>L9/D9</f>
        <v>0.56756756756756754</v>
      </c>
      <c r="AM9" s="12">
        <f t="shared" si="33"/>
        <v>0.43243243243243246</v>
      </c>
      <c r="AN9" s="39"/>
      <c r="AO9" s="15" t="s">
        <v>1</v>
      </c>
      <c r="AP9" s="15">
        <v>50</v>
      </c>
      <c r="AQ9" s="12">
        <v>37</v>
      </c>
      <c r="AR9" s="12">
        <f t="shared" si="16"/>
        <v>13</v>
      </c>
      <c r="AS9" s="12">
        <f>F9/D9</f>
        <v>0.67567567567567566</v>
      </c>
      <c r="AT9" s="12">
        <f t="shared" si="17"/>
        <v>0.32432432432432434</v>
      </c>
      <c r="AU9" s="12">
        <f>H9/F9</f>
        <v>0.84</v>
      </c>
      <c r="AV9" s="12">
        <f t="shared" si="17"/>
        <v>0.16000000000000003</v>
      </c>
      <c r="AW9" s="12">
        <f>J9/H9</f>
        <v>1</v>
      </c>
      <c r="AX9" s="12">
        <f t="shared" ref="AX9:AZ9" si="34">1-AW9</f>
        <v>0</v>
      </c>
      <c r="AY9" s="16">
        <f>L9/J9</f>
        <v>1</v>
      </c>
      <c r="AZ9" s="12">
        <f t="shared" si="34"/>
        <v>0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30</v>
      </c>
      <c r="E10" s="12">
        <f t="shared" si="0"/>
        <v>20</v>
      </c>
      <c r="F10" s="12">
        <v>17</v>
      </c>
      <c r="G10" s="12">
        <f t="shared" si="1"/>
        <v>13</v>
      </c>
      <c r="H10" s="12">
        <v>16</v>
      </c>
      <c r="I10" s="12">
        <f t="shared" si="2"/>
        <v>1</v>
      </c>
      <c r="J10" s="13">
        <v>13</v>
      </c>
      <c r="K10" s="12">
        <f t="shared" si="3"/>
        <v>3</v>
      </c>
      <c r="L10" s="16">
        <v>12</v>
      </c>
      <c r="M10" s="12">
        <f t="shared" si="4"/>
        <v>1</v>
      </c>
      <c r="N10" s="39">
        <v>3</v>
      </c>
      <c r="O10" s="15" t="s">
        <v>6</v>
      </c>
      <c r="P10" s="15">
        <v>50</v>
      </c>
      <c r="Q10" s="12">
        <f t="shared" si="5"/>
        <v>0.6</v>
      </c>
      <c r="R10" s="12">
        <f t="shared" si="6"/>
        <v>0.4</v>
      </c>
      <c r="S10" s="12">
        <f t="shared" si="7"/>
        <v>0.34</v>
      </c>
      <c r="T10" s="12">
        <f t="shared" si="6"/>
        <v>0.65999999999999992</v>
      </c>
      <c r="U10" s="12">
        <f t="shared" si="8"/>
        <v>0.32</v>
      </c>
      <c r="V10" s="12">
        <f t="shared" ref="V10:X10" si="35">1-U10</f>
        <v>0.67999999999999994</v>
      </c>
      <c r="W10" s="12">
        <f t="shared" si="10"/>
        <v>0.26</v>
      </c>
      <c r="X10" s="12">
        <f t="shared" si="35"/>
        <v>0.74</v>
      </c>
      <c r="Y10" s="12">
        <f t="shared" si="11"/>
        <v>0.24</v>
      </c>
      <c r="Z10" s="12">
        <f t="shared" ref="Z10" si="36">1-Y10</f>
        <v>0.76</v>
      </c>
      <c r="AA10" s="39">
        <v>3</v>
      </c>
      <c r="AB10" s="15" t="s">
        <v>6</v>
      </c>
      <c r="AC10" s="15">
        <v>50</v>
      </c>
      <c r="AD10" s="12">
        <v>30</v>
      </c>
      <c r="AE10" s="12">
        <f t="shared" si="13"/>
        <v>20</v>
      </c>
      <c r="AF10" s="12">
        <f>F10/D10</f>
        <v>0.56666666666666665</v>
      </c>
      <c r="AG10" s="12">
        <f t="shared" si="14"/>
        <v>0.43333333333333335</v>
      </c>
      <c r="AH10" s="12">
        <f>H10/D10</f>
        <v>0.53333333333333333</v>
      </c>
      <c r="AI10" s="12">
        <f t="shared" si="14"/>
        <v>0.46666666666666667</v>
      </c>
      <c r="AJ10" s="12">
        <f>J10/D10</f>
        <v>0.43333333333333335</v>
      </c>
      <c r="AK10" s="12">
        <f t="shared" ref="AK10:AM10" si="37">1-AJ10</f>
        <v>0.56666666666666665</v>
      </c>
      <c r="AL10" s="16">
        <f>L10/D10</f>
        <v>0.4</v>
      </c>
      <c r="AM10" s="12">
        <f t="shared" si="37"/>
        <v>0.6</v>
      </c>
      <c r="AN10" s="39">
        <v>3</v>
      </c>
      <c r="AO10" s="15" t="s">
        <v>6</v>
      </c>
      <c r="AP10" s="15">
        <v>50</v>
      </c>
      <c r="AQ10" s="12">
        <v>30</v>
      </c>
      <c r="AR10" s="12">
        <f t="shared" si="16"/>
        <v>20</v>
      </c>
      <c r="AS10" s="12">
        <f>F10/D10</f>
        <v>0.56666666666666665</v>
      </c>
      <c r="AT10" s="12">
        <f t="shared" si="17"/>
        <v>0.43333333333333335</v>
      </c>
      <c r="AU10" s="12">
        <f>H10/F10</f>
        <v>0.94117647058823528</v>
      </c>
      <c r="AV10" s="12">
        <f t="shared" si="17"/>
        <v>5.8823529411764719E-2</v>
      </c>
      <c r="AW10" s="12">
        <f>J10/H10</f>
        <v>0.8125</v>
      </c>
      <c r="AX10" s="12">
        <f t="shared" ref="AX10:AZ10" si="38">1-AW10</f>
        <v>0.1875</v>
      </c>
      <c r="AY10" s="16">
        <f>L10/J10</f>
        <v>0.92307692307692313</v>
      </c>
      <c r="AZ10" s="12">
        <f t="shared" si="38"/>
        <v>7.6923076923076872E-2</v>
      </c>
    </row>
    <row r="11" spans="1:52" x14ac:dyDescent="0.25">
      <c r="A11" s="39"/>
      <c r="B11" s="15" t="s">
        <v>0</v>
      </c>
      <c r="C11" s="15">
        <v>50</v>
      </c>
      <c r="D11" s="12">
        <v>38</v>
      </c>
      <c r="E11" s="12">
        <f t="shared" si="0"/>
        <v>12</v>
      </c>
      <c r="F11" s="12">
        <v>29</v>
      </c>
      <c r="G11" s="12">
        <f t="shared" si="1"/>
        <v>9</v>
      </c>
      <c r="H11" s="12">
        <v>26</v>
      </c>
      <c r="I11" s="12">
        <f t="shared" si="2"/>
        <v>3</v>
      </c>
      <c r="J11" s="13">
        <v>23</v>
      </c>
      <c r="K11" s="12">
        <f t="shared" si="3"/>
        <v>3</v>
      </c>
      <c r="L11" s="16">
        <v>20</v>
      </c>
      <c r="M11" s="12">
        <f t="shared" si="4"/>
        <v>3</v>
      </c>
      <c r="N11" s="39"/>
      <c r="O11" s="15" t="s">
        <v>0</v>
      </c>
      <c r="P11" s="15">
        <v>50</v>
      </c>
      <c r="Q11" s="12">
        <f t="shared" si="5"/>
        <v>0.76</v>
      </c>
      <c r="R11" s="12">
        <f t="shared" si="6"/>
        <v>0.24</v>
      </c>
      <c r="S11" s="12">
        <f t="shared" si="7"/>
        <v>0.57999999999999996</v>
      </c>
      <c r="T11" s="12">
        <f t="shared" si="6"/>
        <v>0.42000000000000004</v>
      </c>
      <c r="U11" s="12">
        <f t="shared" si="8"/>
        <v>0.52</v>
      </c>
      <c r="V11" s="12">
        <f t="shared" ref="V11:X11" si="39">1-U11</f>
        <v>0.48</v>
      </c>
      <c r="W11" s="12">
        <f t="shared" si="10"/>
        <v>0.46</v>
      </c>
      <c r="X11" s="12">
        <f t="shared" si="39"/>
        <v>0.54</v>
      </c>
      <c r="Y11" s="12">
        <f t="shared" si="11"/>
        <v>0.4</v>
      </c>
      <c r="Z11" s="12">
        <f t="shared" ref="Z11" si="40">1-Y11</f>
        <v>0.6</v>
      </c>
      <c r="AA11" s="39"/>
      <c r="AB11" s="15" t="s">
        <v>0</v>
      </c>
      <c r="AC11" s="15">
        <v>50</v>
      </c>
      <c r="AD11" s="12">
        <v>38</v>
      </c>
      <c r="AE11" s="12">
        <f t="shared" si="13"/>
        <v>12</v>
      </c>
      <c r="AF11" s="12">
        <f>F11/D11</f>
        <v>0.76315789473684215</v>
      </c>
      <c r="AG11" s="12">
        <f t="shared" si="14"/>
        <v>0.23684210526315785</v>
      </c>
      <c r="AH11" s="12">
        <f>H11/D11</f>
        <v>0.68421052631578949</v>
      </c>
      <c r="AI11" s="12">
        <f t="shared" si="14"/>
        <v>0.31578947368421051</v>
      </c>
      <c r="AJ11" s="12">
        <f>J11/D11</f>
        <v>0.60526315789473684</v>
      </c>
      <c r="AK11" s="12">
        <f t="shared" ref="AK11:AM11" si="41">1-AJ11</f>
        <v>0.39473684210526316</v>
      </c>
      <c r="AL11" s="16">
        <f>L11/D11</f>
        <v>0.52631578947368418</v>
      </c>
      <c r="AM11" s="12">
        <f t="shared" si="41"/>
        <v>0.47368421052631582</v>
      </c>
      <c r="AN11" s="39"/>
      <c r="AO11" s="15" t="s">
        <v>0</v>
      </c>
      <c r="AP11" s="15">
        <v>50</v>
      </c>
      <c r="AQ11" s="12">
        <v>38</v>
      </c>
      <c r="AR11" s="12">
        <f t="shared" si="16"/>
        <v>12</v>
      </c>
      <c r="AS11" s="12">
        <f>F11/D11</f>
        <v>0.76315789473684215</v>
      </c>
      <c r="AT11" s="12">
        <f t="shared" si="17"/>
        <v>0.23684210526315785</v>
      </c>
      <c r="AU11" s="12">
        <f>H11/F11</f>
        <v>0.89655172413793105</v>
      </c>
      <c r="AV11" s="12">
        <f t="shared" si="17"/>
        <v>0.10344827586206895</v>
      </c>
      <c r="AW11" s="12">
        <f>J11/H11</f>
        <v>0.88461538461538458</v>
      </c>
      <c r="AX11" s="12">
        <f t="shared" ref="AX11:AZ11" si="42">1-AW11</f>
        <v>0.11538461538461542</v>
      </c>
      <c r="AY11" s="16">
        <f>L11/J11</f>
        <v>0.86956521739130432</v>
      </c>
      <c r="AZ11" s="12">
        <f t="shared" si="42"/>
        <v>0.13043478260869568</v>
      </c>
    </row>
    <row r="12" spans="1:52" x14ac:dyDescent="0.25">
      <c r="A12" s="39"/>
      <c r="B12" s="15" t="s">
        <v>1</v>
      </c>
      <c r="C12" s="15">
        <v>50</v>
      </c>
      <c r="D12" s="12">
        <v>38</v>
      </c>
      <c r="E12" s="12">
        <f t="shared" si="0"/>
        <v>12</v>
      </c>
      <c r="F12" s="12">
        <v>32</v>
      </c>
      <c r="G12" s="12">
        <f t="shared" si="1"/>
        <v>6</v>
      </c>
      <c r="H12" s="12">
        <v>29</v>
      </c>
      <c r="I12" s="12">
        <f t="shared" si="2"/>
        <v>3</v>
      </c>
      <c r="J12" s="13">
        <v>28</v>
      </c>
      <c r="K12" s="12">
        <f t="shared" si="3"/>
        <v>1</v>
      </c>
      <c r="L12" s="16">
        <v>25</v>
      </c>
      <c r="M12" s="12">
        <f t="shared" si="4"/>
        <v>3</v>
      </c>
      <c r="N12" s="39"/>
      <c r="O12" s="15" t="s">
        <v>1</v>
      </c>
      <c r="P12" s="15">
        <v>50</v>
      </c>
      <c r="Q12" s="12">
        <f t="shared" si="5"/>
        <v>0.76</v>
      </c>
      <c r="R12" s="12">
        <f t="shared" si="6"/>
        <v>0.24</v>
      </c>
      <c r="S12" s="12">
        <f t="shared" si="7"/>
        <v>0.64</v>
      </c>
      <c r="T12" s="12">
        <f t="shared" si="6"/>
        <v>0.36</v>
      </c>
      <c r="U12" s="12">
        <f t="shared" si="8"/>
        <v>0.57999999999999996</v>
      </c>
      <c r="V12" s="12">
        <f t="shared" ref="V12:X12" si="43">1-U12</f>
        <v>0.42000000000000004</v>
      </c>
      <c r="W12" s="12">
        <f t="shared" si="10"/>
        <v>0.56000000000000005</v>
      </c>
      <c r="X12" s="12">
        <f t="shared" si="43"/>
        <v>0.43999999999999995</v>
      </c>
      <c r="Y12" s="12">
        <f t="shared" si="11"/>
        <v>0.5</v>
      </c>
      <c r="Z12" s="12">
        <f t="shared" ref="Z12" si="44">1-Y12</f>
        <v>0.5</v>
      </c>
      <c r="AA12" s="39"/>
      <c r="AB12" s="15" t="s">
        <v>1</v>
      </c>
      <c r="AC12" s="15">
        <v>50</v>
      </c>
      <c r="AD12" s="12">
        <v>38</v>
      </c>
      <c r="AE12" s="12">
        <f t="shared" si="13"/>
        <v>12</v>
      </c>
      <c r="AF12" s="12">
        <f>F12/D12</f>
        <v>0.84210526315789469</v>
      </c>
      <c r="AG12" s="12">
        <f t="shared" si="14"/>
        <v>0.15789473684210531</v>
      </c>
      <c r="AH12" s="12">
        <f>H12/D12</f>
        <v>0.76315789473684215</v>
      </c>
      <c r="AI12" s="12">
        <f t="shared" si="14"/>
        <v>0.23684210526315785</v>
      </c>
      <c r="AJ12" s="12">
        <f>J12/D12</f>
        <v>0.73684210526315785</v>
      </c>
      <c r="AK12" s="12">
        <f t="shared" ref="AK12:AM12" si="45">1-AJ12</f>
        <v>0.26315789473684215</v>
      </c>
      <c r="AL12" s="16">
        <f>L12/D12</f>
        <v>0.65789473684210531</v>
      </c>
      <c r="AM12" s="12">
        <f t="shared" si="45"/>
        <v>0.34210526315789469</v>
      </c>
      <c r="AN12" s="39"/>
      <c r="AO12" s="15" t="s">
        <v>1</v>
      </c>
      <c r="AP12" s="15">
        <v>50</v>
      </c>
      <c r="AQ12" s="12">
        <v>38</v>
      </c>
      <c r="AR12" s="12">
        <f t="shared" si="16"/>
        <v>12</v>
      </c>
      <c r="AS12" s="12">
        <f>F12/D12</f>
        <v>0.84210526315789469</v>
      </c>
      <c r="AT12" s="12">
        <f t="shared" si="17"/>
        <v>0.15789473684210531</v>
      </c>
      <c r="AU12" s="12">
        <f>H12/F12</f>
        <v>0.90625</v>
      </c>
      <c r="AV12" s="12">
        <f t="shared" si="17"/>
        <v>9.375E-2</v>
      </c>
      <c r="AW12" s="12">
        <f>J12/H12</f>
        <v>0.96551724137931039</v>
      </c>
      <c r="AX12" s="12">
        <f t="shared" ref="AX12:AZ12" si="46">1-AW12</f>
        <v>3.4482758620689613E-2</v>
      </c>
      <c r="AY12" s="16">
        <f>L12/J12</f>
        <v>0.8928571428571429</v>
      </c>
      <c r="AZ12" s="12">
        <f t="shared" si="46"/>
        <v>0.1071428571428571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  <c r="AD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  <c r="AD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  <c r="AD15" s="2"/>
    </row>
    <row r="16" spans="1:52" x14ac:dyDescent="0.25">
      <c r="A16" s="33">
        <v>1</v>
      </c>
      <c r="B16" s="12" t="s">
        <v>6</v>
      </c>
      <c r="C16" s="12">
        <v>34</v>
      </c>
      <c r="D16" s="8">
        <f>100*(1-(C16/C18))</f>
        <v>0</v>
      </c>
      <c r="E16" s="12">
        <v>18</v>
      </c>
      <c r="F16" s="8">
        <f>100*(1-(E16/E18))</f>
        <v>30.76923076923077</v>
      </c>
      <c r="G16" s="12">
        <v>11</v>
      </c>
      <c r="H16" s="8">
        <f>100*(1-(G16/G18))</f>
        <v>38.888888888888886</v>
      </c>
      <c r="I16" s="12">
        <v>11</v>
      </c>
      <c r="J16" s="8">
        <f>100*(1-(I16/I18))</f>
        <v>38.888888888888886</v>
      </c>
      <c r="K16" s="16">
        <v>9</v>
      </c>
      <c r="L16" s="8">
        <f>100*(1-(K16/K18))</f>
        <v>50</v>
      </c>
      <c r="N16" s="46">
        <f>Q6</f>
        <v>0.68</v>
      </c>
      <c r="O16" s="45">
        <f>Q5</f>
        <v>0.68</v>
      </c>
      <c r="P16" s="45">
        <f>Q4</f>
        <v>0.68</v>
      </c>
      <c r="Q16" s="46">
        <f>S6</f>
        <v>0.52</v>
      </c>
      <c r="R16" s="46">
        <f>S5</f>
        <v>0.52</v>
      </c>
      <c r="S16" s="46">
        <f>T4</f>
        <v>0.64</v>
      </c>
      <c r="T16" s="46">
        <f>U6</f>
        <v>0.36</v>
      </c>
      <c r="U16" s="46">
        <f>U5</f>
        <v>0.44</v>
      </c>
      <c r="V16" s="46">
        <f>U4</f>
        <v>0.22</v>
      </c>
      <c r="W16" s="46">
        <f>W6</f>
        <v>0.36</v>
      </c>
      <c r="X16" s="46">
        <f>W5</f>
        <v>0.38</v>
      </c>
      <c r="Y16" s="46">
        <f>W4</f>
        <v>0.22</v>
      </c>
      <c r="Z16" s="46">
        <f>Y6</f>
        <v>0.36</v>
      </c>
      <c r="AA16" s="46">
        <f>Y5</f>
        <v>0.36</v>
      </c>
      <c r="AB16" s="54">
        <f>Y4</f>
        <v>0.18</v>
      </c>
      <c r="AC16" s="2"/>
      <c r="AD16" s="2"/>
    </row>
    <row r="17" spans="1:44" x14ac:dyDescent="0.25">
      <c r="A17" s="33"/>
      <c r="B17" s="12" t="s">
        <v>0</v>
      </c>
      <c r="C17" s="12">
        <v>34</v>
      </c>
      <c r="D17" s="8">
        <f>100*(1-(C17/C18))</f>
        <v>0</v>
      </c>
      <c r="E17" s="12">
        <v>26</v>
      </c>
      <c r="F17" s="8">
        <f>100*(1-(E17/E18))</f>
        <v>0</v>
      </c>
      <c r="G17" s="12">
        <v>22</v>
      </c>
      <c r="H17" s="8">
        <f>100*(1-(G17/G18))</f>
        <v>-22.222222222222232</v>
      </c>
      <c r="I17" s="12">
        <v>19</v>
      </c>
      <c r="J17" s="8">
        <f>100*(1-(I17/I18))</f>
        <v>-5.555555555555558</v>
      </c>
      <c r="K17" s="16">
        <v>18</v>
      </c>
      <c r="L17" s="8">
        <f>100*(1-(K17/K18))</f>
        <v>0</v>
      </c>
      <c r="N17" s="46">
        <f>Q9</f>
        <v>0.74</v>
      </c>
      <c r="O17" s="46">
        <f>Q8</f>
        <v>0.66</v>
      </c>
      <c r="P17" s="46">
        <f>Q7</f>
        <v>0.68</v>
      </c>
      <c r="Q17" s="46">
        <f>S9</f>
        <v>0.5</v>
      </c>
      <c r="R17" s="46">
        <f>S8</f>
        <v>0.42</v>
      </c>
      <c r="S17" s="46">
        <f>T7</f>
        <v>0.64</v>
      </c>
      <c r="T17" s="46">
        <f>U9</f>
        <v>0.42</v>
      </c>
      <c r="U17" s="46">
        <f>U8</f>
        <v>0.34</v>
      </c>
      <c r="V17" s="46">
        <f>U7</f>
        <v>0.28000000000000003</v>
      </c>
      <c r="W17" s="46">
        <f>W9</f>
        <v>0.42</v>
      </c>
      <c r="X17" s="46">
        <f>W8</f>
        <v>0.34</v>
      </c>
      <c r="Y17" s="46">
        <f>W7</f>
        <v>0.28000000000000003</v>
      </c>
      <c r="Z17" s="46">
        <f>Y9</f>
        <v>0.42</v>
      </c>
      <c r="AA17" s="46">
        <f>Y8</f>
        <v>0.34</v>
      </c>
      <c r="AB17" s="54">
        <f>Y7</f>
        <v>0.26</v>
      </c>
      <c r="AC17" s="2"/>
      <c r="AD17" s="2"/>
    </row>
    <row r="18" spans="1:44" x14ac:dyDescent="0.25">
      <c r="A18" s="33"/>
      <c r="B18" s="12" t="s">
        <v>1</v>
      </c>
      <c r="C18" s="12">
        <v>34</v>
      </c>
      <c r="D18" s="12"/>
      <c r="E18" s="12">
        <v>26</v>
      </c>
      <c r="F18" s="8"/>
      <c r="G18" s="12">
        <v>18</v>
      </c>
      <c r="H18" s="8"/>
      <c r="I18" s="12">
        <v>18</v>
      </c>
      <c r="J18" s="8"/>
      <c r="K18" s="16">
        <v>18</v>
      </c>
      <c r="L18" s="8"/>
      <c r="N18" s="46">
        <f>Q12</f>
        <v>0.76</v>
      </c>
      <c r="O18" s="46">
        <f>Q11</f>
        <v>0.76</v>
      </c>
      <c r="P18" s="46">
        <f>Q10</f>
        <v>0.6</v>
      </c>
      <c r="Q18" s="45">
        <f>S12</f>
        <v>0.64</v>
      </c>
      <c r="R18" s="45">
        <f>S11</f>
        <v>0.57999999999999996</v>
      </c>
      <c r="S18" s="45">
        <f>T10</f>
        <v>0.65999999999999992</v>
      </c>
      <c r="T18" s="45">
        <f>U12</f>
        <v>0.57999999999999996</v>
      </c>
      <c r="U18" s="45">
        <f>U11</f>
        <v>0.52</v>
      </c>
      <c r="V18" s="45">
        <f>U10</f>
        <v>0.32</v>
      </c>
      <c r="W18" s="45">
        <f>W12</f>
        <v>0.56000000000000005</v>
      </c>
      <c r="X18" s="45">
        <f>W11</f>
        <v>0.46</v>
      </c>
      <c r="Y18" s="45">
        <f>W10</f>
        <v>0.26</v>
      </c>
      <c r="Z18" s="45">
        <f>Y12</f>
        <v>0.5</v>
      </c>
      <c r="AA18" s="46">
        <f>Y11</f>
        <v>0.4</v>
      </c>
      <c r="AB18" s="54">
        <f>Y10</f>
        <v>0.24</v>
      </c>
    </row>
    <row r="19" spans="1:44" x14ac:dyDescent="0.25">
      <c r="A19" s="33">
        <v>2</v>
      </c>
      <c r="B19" s="12" t="s">
        <v>6</v>
      </c>
      <c r="C19" s="12">
        <v>34</v>
      </c>
      <c r="D19" s="8">
        <f>100*(1-(C19/C21))</f>
        <v>8.1081081081081035</v>
      </c>
      <c r="E19" s="12">
        <v>18</v>
      </c>
      <c r="F19" s="8">
        <f>100*(1-(E19/E21))</f>
        <v>28.000000000000004</v>
      </c>
      <c r="G19" s="12">
        <v>14</v>
      </c>
      <c r="H19" s="8">
        <f>100*(1-(G19/G21))</f>
        <v>33.333333333333336</v>
      </c>
      <c r="I19" s="13">
        <v>14</v>
      </c>
      <c r="J19" s="8">
        <f>100*(1-(I19/I21))</f>
        <v>33.333333333333336</v>
      </c>
      <c r="K19" s="16">
        <v>13</v>
      </c>
      <c r="L19" s="8">
        <f>100*(1-(K19/K21))</f>
        <v>38.095238095238095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44" x14ac:dyDescent="0.25">
      <c r="A20" s="33"/>
      <c r="B20" s="12" t="s">
        <v>0</v>
      </c>
      <c r="C20" s="12">
        <v>33</v>
      </c>
      <c r="D20" s="8">
        <f>100*(1-(C20/C21))</f>
        <v>10.810810810810811</v>
      </c>
      <c r="E20" s="12">
        <v>21</v>
      </c>
      <c r="F20" s="8">
        <f>100*(1-(E20/E21))</f>
        <v>16.000000000000004</v>
      </c>
      <c r="G20" s="12">
        <v>17</v>
      </c>
      <c r="H20" s="8">
        <f>100*(1-(G20/G21))</f>
        <v>19.047619047619047</v>
      </c>
      <c r="I20" s="13">
        <v>17</v>
      </c>
      <c r="J20" s="8">
        <f>100*(1-(I20/I21))</f>
        <v>19.047619047619047</v>
      </c>
      <c r="K20" s="16">
        <v>17</v>
      </c>
      <c r="L20" s="8">
        <f>100*(1-(K20/K21))</f>
        <v>19.047619047619047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44" x14ac:dyDescent="0.25">
      <c r="A21" s="33"/>
      <c r="B21" s="12" t="s">
        <v>1</v>
      </c>
      <c r="C21" s="12">
        <v>37</v>
      </c>
      <c r="D21" s="12"/>
      <c r="E21" s="12">
        <v>25</v>
      </c>
      <c r="F21" s="8"/>
      <c r="G21" s="12">
        <v>21</v>
      </c>
      <c r="H21" s="8"/>
      <c r="I21" s="13">
        <v>21</v>
      </c>
      <c r="J21" s="8"/>
      <c r="K21" s="16">
        <v>21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x14ac:dyDescent="0.25">
      <c r="A22" s="33">
        <v>3</v>
      </c>
      <c r="B22" s="12" t="s">
        <v>6</v>
      </c>
      <c r="C22" s="12">
        <v>30</v>
      </c>
      <c r="D22" s="8">
        <f>100*(1-(C22/C24))</f>
        <v>21.052631578947366</v>
      </c>
      <c r="E22" s="12">
        <v>17</v>
      </c>
      <c r="F22" s="8">
        <f>100*(1-(E22/E24))</f>
        <v>46.875</v>
      </c>
      <c r="G22" s="12">
        <v>16</v>
      </c>
      <c r="H22" s="8">
        <f>100*(1-(G22/G24))</f>
        <v>44.827586206896555</v>
      </c>
      <c r="I22" s="13">
        <v>13</v>
      </c>
      <c r="J22" s="8">
        <f>100*(1-(I22/I24))</f>
        <v>53.571428571428569</v>
      </c>
      <c r="K22" s="16">
        <v>12</v>
      </c>
      <c r="L22" s="8">
        <f>100*(1-(K22/K24))</f>
        <v>52</v>
      </c>
      <c r="Q22" s="2">
        <f>AF6</f>
        <v>0.76470588235294112</v>
      </c>
      <c r="R22" s="2">
        <f>AF5</f>
        <v>0.76470588235294112</v>
      </c>
      <c r="S22" s="2">
        <f>AF4</f>
        <v>0.52941176470588236</v>
      </c>
      <c r="T22" s="3">
        <f>AH6</f>
        <v>0.52941176470588236</v>
      </c>
      <c r="U22" s="2">
        <f>AH5</f>
        <v>0.6470588235294118</v>
      </c>
      <c r="V22" s="2">
        <f>AH4</f>
        <v>0.3235294117647059</v>
      </c>
      <c r="W22" s="2">
        <f>AJ6</f>
        <v>0.52941176470588236</v>
      </c>
      <c r="X22" s="2">
        <f>AJ5</f>
        <v>0.55882352941176472</v>
      </c>
      <c r="Y22" s="2">
        <f>AJ4</f>
        <v>0.3235294117647059</v>
      </c>
      <c r="Z22" s="2">
        <f>AL6</f>
        <v>0.52941176470588236</v>
      </c>
      <c r="AA22" s="2">
        <f>AL5</f>
        <v>0.52941176470588236</v>
      </c>
      <c r="AB22" s="2">
        <f>AL4</f>
        <v>0.26470588235294118</v>
      </c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x14ac:dyDescent="0.25">
      <c r="A23" s="33"/>
      <c r="B23" s="12" t="s">
        <v>0</v>
      </c>
      <c r="C23" s="12">
        <v>38</v>
      </c>
      <c r="D23" s="8">
        <f>100*(1-(C23/C24))</f>
        <v>0</v>
      </c>
      <c r="E23" s="12">
        <v>29</v>
      </c>
      <c r="F23" s="8">
        <f>100*(1-(E23/E24))</f>
        <v>9.375</v>
      </c>
      <c r="G23" s="12">
        <v>26</v>
      </c>
      <c r="H23" s="8">
        <f>100*(1-(G23/G24))</f>
        <v>10.344827586206895</v>
      </c>
      <c r="I23" s="13">
        <v>23</v>
      </c>
      <c r="J23" s="8">
        <f>100*(1-(I23/I24))</f>
        <v>17.857142857142861</v>
      </c>
      <c r="K23" s="16">
        <v>20</v>
      </c>
      <c r="L23" s="8">
        <f>100*(1-(K23/K24))</f>
        <v>19.999999999999996</v>
      </c>
      <c r="Q23" s="2">
        <f>AF9</f>
        <v>0.67567567567567566</v>
      </c>
      <c r="R23" s="2">
        <f>AF8</f>
        <v>0.63636363636363635</v>
      </c>
      <c r="S23" s="2">
        <f>AF7</f>
        <v>0.52941176470588236</v>
      </c>
      <c r="T23" s="3">
        <f>AH9</f>
        <v>0.56756756756756754</v>
      </c>
      <c r="U23" s="2">
        <f>AH8</f>
        <v>0.51515151515151514</v>
      </c>
      <c r="V23" s="2">
        <f>AH7</f>
        <v>0.41176470588235292</v>
      </c>
      <c r="W23" s="2">
        <f>AJ9</f>
        <v>0.56756756756756754</v>
      </c>
      <c r="X23" s="2">
        <f>AJ8</f>
        <v>0.51515151515151514</v>
      </c>
      <c r="Y23" s="2">
        <f>AJ7</f>
        <v>0.41176470588235292</v>
      </c>
      <c r="Z23" s="2">
        <f>AL9</f>
        <v>0.56756756756756754</v>
      </c>
      <c r="AA23" s="2">
        <f>AL8</f>
        <v>0.51515151515151514</v>
      </c>
      <c r="AB23" s="2">
        <f>AL7</f>
        <v>0.38235294117647056</v>
      </c>
    </row>
    <row r="24" spans="1:44" x14ac:dyDescent="0.25">
      <c r="A24" s="33"/>
      <c r="B24" s="12" t="s">
        <v>1</v>
      </c>
      <c r="C24" s="12">
        <v>38</v>
      </c>
      <c r="D24" s="12"/>
      <c r="E24" s="12">
        <v>32</v>
      </c>
      <c r="F24" s="8"/>
      <c r="G24" s="12">
        <v>29</v>
      </c>
      <c r="H24" s="8"/>
      <c r="I24" s="13">
        <v>28</v>
      </c>
      <c r="J24" s="8"/>
      <c r="K24" s="16">
        <v>25</v>
      </c>
      <c r="L24" s="8"/>
      <c r="Q24" s="2">
        <f>AF12</f>
        <v>0.84210526315789469</v>
      </c>
      <c r="R24" s="2">
        <f>AF11</f>
        <v>0.76315789473684215</v>
      </c>
      <c r="S24" s="2">
        <f>AF10</f>
        <v>0.56666666666666665</v>
      </c>
      <c r="T24" s="3">
        <f>AH12</f>
        <v>0.76315789473684215</v>
      </c>
      <c r="U24" s="2">
        <f>AH11</f>
        <v>0.68421052631578949</v>
      </c>
      <c r="V24" s="2">
        <f>AH10</f>
        <v>0.53333333333333333</v>
      </c>
      <c r="W24" s="2">
        <f>AJ12</f>
        <v>0.73684210526315785</v>
      </c>
      <c r="X24" s="2">
        <f>AJ11</f>
        <v>0.60526315789473684</v>
      </c>
      <c r="Y24" s="2">
        <f>AJ10</f>
        <v>0.43333333333333335</v>
      </c>
      <c r="Z24" s="2">
        <f>AL12</f>
        <v>0.65789473684210531</v>
      </c>
      <c r="AA24" s="2">
        <f>AL11</f>
        <v>0.52631578947368418</v>
      </c>
      <c r="AB24" s="2">
        <f>AL10</f>
        <v>0.4</v>
      </c>
    </row>
    <row r="25" spans="1:44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44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44" x14ac:dyDescent="0.25">
      <c r="A27" s="12" t="s">
        <v>7</v>
      </c>
      <c r="B27" s="41" t="s">
        <v>0</v>
      </c>
      <c r="C27" s="8">
        <v>0</v>
      </c>
      <c r="D27" s="8">
        <v>0</v>
      </c>
      <c r="E27" s="8">
        <v>0</v>
      </c>
      <c r="F27" s="8">
        <v>0</v>
      </c>
      <c r="G27" s="8">
        <f>L17</f>
        <v>0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44" x14ac:dyDescent="0.25">
      <c r="A28" s="12" t="s">
        <v>8</v>
      </c>
      <c r="B28" s="42"/>
      <c r="C28" s="8">
        <f>D20</f>
        <v>10.810810810810811</v>
      </c>
      <c r="D28" s="8">
        <f>F20</f>
        <v>16.000000000000004</v>
      </c>
      <c r="E28" s="8">
        <f>H20</f>
        <v>19.047619047619047</v>
      </c>
      <c r="F28" s="8">
        <f>J20</f>
        <v>19.047619047619047</v>
      </c>
      <c r="G28" s="8">
        <f>L20</f>
        <v>19.047619047619047</v>
      </c>
      <c r="Q28" s="2">
        <f>AT6</f>
        <v>0.23529411764705888</v>
      </c>
      <c r="R28" s="2">
        <f>AT5</f>
        <v>0.23529411764705888</v>
      </c>
      <c r="S28" s="2">
        <f>AT4</f>
        <v>0.47058823529411764</v>
      </c>
      <c r="T28" s="3">
        <f>AV6</f>
        <v>0.30769230769230771</v>
      </c>
      <c r="U28" s="2">
        <f>AV5</f>
        <v>0.15384615384615385</v>
      </c>
      <c r="V28" s="3">
        <f>AV4</f>
        <v>0.38888888888888884</v>
      </c>
      <c r="W28" s="2">
        <f>AX6</f>
        <v>0</v>
      </c>
      <c r="X28" s="3">
        <f>AX5</f>
        <v>0.13636363636363635</v>
      </c>
      <c r="Y28" s="3">
        <f>AX4</f>
        <v>0</v>
      </c>
      <c r="Z28" s="2">
        <f>AZ6</f>
        <v>0</v>
      </c>
      <c r="AA28" s="2">
        <f>AZ5</f>
        <v>5.2631578947368474E-2</v>
      </c>
      <c r="AB28" s="3">
        <f>AZ4</f>
        <v>0.18181818181818177</v>
      </c>
    </row>
    <row r="29" spans="1:44" x14ac:dyDescent="0.25">
      <c r="A29" s="12" t="s">
        <v>9</v>
      </c>
      <c r="B29" s="42"/>
      <c r="C29" s="8">
        <f>D23</f>
        <v>0</v>
      </c>
      <c r="D29" s="8">
        <f>F23</f>
        <v>9.375</v>
      </c>
      <c r="E29" s="8">
        <f>H23</f>
        <v>10.344827586206895</v>
      </c>
      <c r="F29" s="8">
        <f>J23</f>
        <v>17.857142857142861</v>
      </c>
      <c r="G29" s="8">
        <f>L23</f>
        <v>19.999999999999996</v>
      </c>
      <c r="Q29" s="2">
        <f>AT9</f>
        <v>0.32432432432432434</v>
      </c>
      <c r="R29" s="2">
        <f>AT8</f>
        <v>0.36363636363636365</v>
      </c>
      <c r="S29" s="2">
        <f>AT7</f>
        <v>0.47058823529411764</v>
      </c>
      <c r="T29" s="3">
        <f>AV9</f>
        <v>0.16000000000000003</v>
      </c>
      <c r="U29" s="2">
        <f>AV8</f>
        <v>0.19047619047619047</v>
      </c>
      <c r="V29" s="3">
        <f>AV7</f>
        <v>0.22222222222222221</v>
      </c>
      <c r="W29" s="2">
        <f>AX9</f>
        <v>0</v>
      </c>
      <c r="X29" s="3">
        <f>AX8</f>
        <v>0</v>
      </c>
      <c r="Y29" s="3">
        <f>AX7</f>
        <v>0</v>
      </c>
      <c r="Z29" s="2">
        <f>AZ9</f>
        <v>0</v>
      </c>
      <c r="AA29" s="2">
        <f>AZ8</f>
        <v>0</v>
      </c>
      <c r="AB29" s="3">
        <f>AZ7</f>
        <v>7.1428571428571397E-2</v>
      </c>
    </row>
    <row r="30" spans="1:44" x14ac:dyDescent="0.25">
      <c r="A30" s="12"/>
      <c r="B30" s="15" t="s">
        <v>16</v>
      </c>
      <c r="C30" s="29">
        <f>AVERAGE(C27:C29)</f>
        <v>3.6036036036036037</v>
      </c>
      <c r="D30" s="29">
        <f>AVERAGE(D27:D29)</f>
        <v>8.4583333333333339</v>
      </c>
      <c r="E30" s="29">
        <f>AVERAGE(E27:E29)</f>
        <v>9.7974822112753142</v>
      </c>
      <c r="F30" s="29">
        <f>AVERAGE(F27:F29)</f>
        <v>12.301587301587304</v>
      </c>
      <c r="G30" s="29">
        <f>AVERAGE(G27:G29)</f>
        <v>13.015873015873014</v>
      </c>
      <c r="Q30" s="2">
        <f>AT12</f>
        <v>0.15789473684210531</v>
      </c>
      <c r="R30" s="2">
        <f>AT11</f>
        <v>0.23684210526315785</v>
      </c>
      <c r="S30" s="2">
        <f>AT10</f>
        <v>0.43333333333333335</v>
      </c>
      <c r="T30" s="3">
        <f>AV12</f>
        <v>9.375E-2</v>
      </c>
      <c r="U30" s="2">
        <f>AV11</f>
        <v>0.10344827586206895</v>
      </c>
      <c r="V30" s="3">
        <f>AV10</f>
        <v>5.8823529411764719E-2</v>
      </c>
      <c r="W30" s="3">
        <f>AX12</f>
        <v>3.4482758620689613E-2</v>
      </c>
      <c r="X30" s="3">
        <f>AX11</f>
        <v>0.11538461538461542</v>
      </c>
      <c r="Y30" s="3">
        <f>AX10</f>
        <v>0.1875</v>
      </c>
      <c r="Z30" s="3">
        <f>AZ12</f>
        <v>0.1071428571428571</v>
      </c>
      <c r="AA30" s="3">
        <f>AZ11</f>
        <v>0.13043478260869568</v>
      </c>
      <c r="AB30" s="3">
        <f>AZ10</f>
        <v>7.6923076923076872E-2</v>
      </c>
    </row>
    <row r="31" spans="1:44" x14ac:dyDescent="0.25">
      <c r="A31" s="12" t="s">
        <v>7</v>
      </c>
      <c r="B31" s="41" t="s">
        <v>6</v>
      </c>
      <c r="C31" s="8">
        <f>D16</f>
        <v>0</v>
      </c>
      <c r="D31" s="8">
        <f>F16</f>
        <v>30.76923076923077</v>
      </c>
      <c r="E31" s="8">
        <f>H16</f>
        <v>38.888888888888886</v>
      </c>
      <c r="F31" s="8">
        <f>J16</f>
        <v>38.888888888888886</v>
      </c>
      <c r="G31" s="8">
        <f>L16</f>
        <v>50</v>
      </c>
    </row>
    <row r="32" spans="1:44" x14ac:dyDescent="0.25">
      <c r="A32" s="12" t="s">
        <v>8</v>
      </c>
      <c r="B32" s="42"/>
      <c r="C32" s="8">
        <f>D19</f>
        <v>8.1081081081081035</v>
      </c>
      <c r="D32" s="8">
        <f>F19</f>
        <v>28.000000000000004</v>
      </c>
      <c r="E32" s="8">
        <f>H19</f>
        <v>33.333333333333336</v>
      </c>
      <c r="F32" s="8">
        <f>J19</f>
        <v>33.333333333333336</v>
      </c>
      <c r="G32" s="8">
        <f>L19</f>
        <v>38.095238095238095</v>
      </c>
    </row>
    <row r="33" spans="1:34" x14ac:dyDescent="0.25">
      <c r="A33" s="12" t="s">
        <v>9</v>
      </c>
      <c r="B33" s="42"/>
      <c r="C33" s="8">
        <f>D22</f>
        <v>21.052631578947366</v>
      </c>
      <c r="D33" s="8">
        <f>F22</f>
        <v>46.875</v>
      </c>
      <c r="E33" s="8">
        <f>H22</f>
        <v>44.827586206896555</v>
      </c>
      <c r="F33" s="8">
        <f>J22</f>
        <v>53.571428571428569</v>
      </c>
      <c r="G33" s="8">
        <f>L22</f>
        <v>52</v>
      </c>
    </row>
    <row r="34" spans="1:34" x14ac:dyDescent="0.25">
      <c r="A34" s="12"/>
      <c r="B34" s="15" t="s">
        <v>16</v>
      </c>
      <c r="C34" s="29">
        <f>AVERAGE(C31:C33)</f>
        <v>9.7202465623518233</v>
      </c>
      <c r="D34" s="29">
        <f>AVERAGE(D31:D33)</f>
        <v>35.214743589743591</v>
      </c>
      <c r="E34" s="29">
        <f>AVERAGE(E31:E33)</f>
        <v>39.016602809706264</v>
      </c>
      <c r="F34" s="29">
        <f>AVERAGE(F31:F33)</f>
        <v>41.93121693121693</v>
      </c>
      <c r="G34" s="29">
        <f>AVERAGE(G31:G33)</f>
        <v>46.698412698412703</v>
      </c>
    </row>
    <row r="35" spans="1:34" s="3" customFormat="1" x14ac:dyDescent="0.25">
      <c r="P35" s="2"/>
      <c r="Q35" s="2"/>
      <c r="R35" s="2"/>
      <c r="S35" s="2"/>
      <c r="T35" s="2"/>
      <c r="V35" s="2"/>
      <c r="AD35" s="2"/>
      <c r="AE35" s="2"/>
    </row>
    <row r="36" spans="1:34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S36" s="3"/>
      <c r="T36" s="3"/>
      <c r="V36" s="3"/>
      <c r="X36" s="3"/>
      <c r="AA36" s="3"/>
      <c r="AB36" s="3"/>
      <c r="AE36" s="3"/>
      <c r="AF36" s="3"/>
      <c r="AG36" s="3"/>
      <c r="AH36" s="3"/>
    </row>
    <row r="37" spans="1:34" x14ac:dyDescent="0.25">
      <c r="A37" s="29" t="s">
        <v>49</v>
      </c>
      <c r="B37" s="29">
        <f>C30</f>
        <v>3.6036036036036037</v>
      </c>
      <c r="C37" s="29">
        <f>D30</f>
        <v>8.4583333333333339</v>
      </c>
      <c r="D37" s="29">
        <f>E30</f>
        <v>9.7974822112753142</v>
      </c>
      <c r="E37" s="29">
        <f>F30</f>
        <v>12.301587301587304</v>
      </c>
      <c r="F37" s="29">
        <f>G30</f>
        <v>13.015873015873014</v>
      </c>
      <c r="G37" s="8">
        <f>STDEV(C27:C29)</f>
        <v>6.2416245317797374</v>
      </c>
      <c r="H37" s="8">
        <f>STDEV(D27:D29)</f>
        <v>8.0392915318038671</v>
      </c>
      <c r="I37" s="8">
        <f>STDEV(E27:E29)</f>
        <v>9.5355984639349849</v>
      </c>
      <c r="J37" s="8">
        <f>STDEV(F27:F29)</f>
        <v>10.6701029045625</v>
      </c>
      <c r="K37" s="8">
        <f>STDEV(G27:G29)</f>
        <v>11.282130567566259</v>
      </c>
      <c r="L37" s="8">
        <f>G37/3</f>
        <v>2.0805415105932457</v>
      </c>
      <c r="M37" s="8">
        <f t="shared" ref="M37:P38" si="47">H37/3</f>
        <v>2.6797638439346225</v>
      </c>
      <c r="N37" s="8">
        <f>I37/3</f>
        <v>3.1785328213116615</v>
      </c>
      <c r="O37" s="8">
        <f t="shared" si="47"/>
        <v>3.5567009681874997</v>
      </c>
      <c r="P37" s="8">
        <f t="shared" si="47"/>
        <v>3.7607101891887531</v>
      </c>
      <c r="X37" s="3"/>
      <c r="AA37" s="3"/>
      <c r="AB37" s="3"/>
      <c r="AE37" s="3"/>
    </row>
    <row r="38" spans="1:34" s="3" customFormat="1" x14ac:dyDescent="0.25">
      <c r="A38" s="29" t="s">
        <v>40</v>
      </c>
      <c r="B38" s="29">
        <f>C34</f>
        <v>9.7202465623518233</v>
      </c>
      <c r="C38" s="29">
        <f>D34</f>
        <v>35.214743589743591</v>
      </c>
      <c r="D38" s="29">
        <f>E34</f>
        <v>39.016602809706264</v>
      </c>
      <c r="E38" s="29">
        <f>F34</f>
        <v>41.93121693121693</v>
      </c>
      <c r="F38" s="29">
        <f>G34</f>
        <v>46.698412698412703</v>
      </c>
      <c r="G38" s="8">
        <f>STDEV(C31:C33)</f>
        <v>10.618501160543397</v>
      </c>
      <c r="H38" s="8">
        <f>STDEV(D31:D33)</f>
        <v>10.192563192249922</v>
      </c>
      <c r="I38" s="8">
        <f>STDEV(E31:E33)</f>
        <v>5.7481906209286118</v>
      </c>
      <c r="J38" s="8">
        <f>STDEV(F31:F33)</f>
        <v>10.456430779879183</v>
      </c>
      <c r="K38" s="8">
        <f>STDEV(G31:G33)</f>
        <v>7.5173771981676527</v>
      </c>
      <c r="L38" s="8">
        <f>G38/3</f>
        <v>3.539500386847799</v>
      </c>
      <c r="M38" s="8">
        <f>H38/3</f>
        <v>3.3975210640833073</v>
      </c>
      <c r="N38" s="8">
        <f t="shared" si="47"/>
        <v>1.9160635403095372</v>
      </c>
      <c r="O38" s="8">
        <f t="shared" si="47"/>
        <v>3.4854769266263941</v>
      </c>
      <c r="P38" s="8">
        <f t="shared" si="47"/>
        <v>2.5057923993892177</v>
      </c>
      <c r="Q38" s="2"/>
      <c r="R38" s="2"/>
      <c r="S38" s="2"/>
      <c r="T38" s="2"/>
      <c r="V38" s="2"/>
      <c r="X38" s="2"/>
      <c r="AA38" s="2"/>
      <c r="AB38" s="2"/>
      <c r="AE38" s="2"/>
      <c r="AF38" s="2"/>
      <c r="AG38" s="2"/>
      <c r="AH38" s="2"/>
    </row>
    <row r="39" spans="1:34" x14ac:dyDescent="0.25">
      <c r="T39" s="3"/>
      <c r="V39" s="3"/>
    </row>
    <row r="41" spans="1:34" x14ac:dyDescent="0.25">
      <c r="C41" s="2">
        <v>0</v>
      </c>
      <c r="D41" s="2">
        <v>0</v>
      </c>
      <c r="E41" s="2">
        <v>0</v>
      </c>
      <c r="F41" s="2">
        <v>30.76923076923077</v>
      </c>
      <c r="G41" s="2">
        <v>0</v>
      </c>
      <c r="H41" s="2">
        <v>38.888888888888886</v>
      </c>
      <c r="I41" s="2">
        <v>0</v>
      </c>
      <c r="J41" s="2">
        <v>38.888888888888886</v>
      </c>
      <c r="K41" s="2">
        <v>0</v>
      </c>
      <c r="L41" s="2">
        <v>50</v>
      </c>
    </row>
    <row r="42" spans="1:34" x14ac:dyDescent="0.25">
      <c r="C42" s="2">
        <v>10.810810810810811</v>
      </c>
      <c r="D42" s="2">
        <v>8.1081081081081035</v>
      </c>
      <c r="E42" s="2">
        <v>16.000000000000004</v>
      </c>
      <c r="F42" s="2">
        <v>28.000000000000004</v>
      </c>
      <c r="G42" s="2">
        <v>19.047619047619047</v>
      </c>
      <c r="H42" s="2">
        <v>33.333333333333336</v>
      </c>
      <c r="I42" s="2">
        <v>19.047619047619047</v>
      </c>
      <c r="J42" s="2">
        <v>33.333333333333336</v>
      </c>
      <c r="K42" s="2">
        <v>19.047619047619047</v>
      </c>
      <c r="L42" s="2">
        <v>38.095238095238095</v>
      </c>
    </row>
    <row r="43" spans="1:34" x14ac:dyDescent="0.25">
      <c r="C43" s="2">
        <v>0</v>
      </c>
      <c r="D43" s="2">
        <v>21.052631578947366</v>
      </c>
      <c r="E43" s="2">
        <v>9.375</v>
      </c>
      <c r="F43" s="2">
        <v>46.875</v>
      </c>
      <c r="G43" s="2">
        <v>10.344827586206895</v>
      </c>
      <c r="H43" s="2">
        <v>44.827586206896555</v>
      </c>
      <c r="I43" s="2">
        <v>17.857142857142861</v>
      </c>
      <c r="J43" s="2">
        <v>53.571428571428569</v>
      </c>
      <c r="K43" s="2">
        <v>19.999999999999996</v>
      </c>
      <c r="L43" s="2">
        <v>52</v>
      </c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Q2:R2"/>
    <mergeCell ref="S2:T2"/>
    <mergeCell ref="U2:V2"/>
    <mergeCell ref="W2:X2"/>
    <mergeCell ref="Y2:Z2"/>
    <mergeCell ref="A16:A18"/>
    <mergeCell ref="A19:A21"/>
    <mergeCell ref="A22:A24"/>
    <mergeCell ref="B27:B29"/>
    <mergeCell ref="B31:B33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64325-259F-9540-A029-F054BD6DD3C5}">
  <dimension ref="A1:AZ43"/>
  <sheetViews>
    <sheetView topLeftCell="M1" zoomScale="89" zoomScaleNormal="100" workbookViewId="0">
      <selection activeCell="N16" sqref="N16:P18"/>
    </sheetView>
  </sheetViews>
  <sheetFormatPr defaultColWidth="10.875" defaultRowHeight="15.75" x14ac:dyDescent="0.25"/>
  <cols>
    <col min="1" max="14" width="10.875" style="2"/>
    <col min="15" max="15" width="8.625" style="2" customWidth="1"/>
    <col min="16" max="19" width="10.875" style="2"/>
    <col min="20" max="20" width="10.875" style="3"/>
    <col min="21" max="21" width="10.875" style="2"/>
    <col min="22" max="22" width="10.875" style="3"/>
    <col min="23" max="23" width="10.875" style="2"/>
    <col min="24" max="25" width="10.875" style="3"/>
    <col min="26" max="27" width="10.875" style="2"/>
    <col min="28" max="29" width="10.875" style="3"/>
    <col min="30" max="16384" width="10.875" style="2"/>
  </cols>
  <sheetData>
    <row r="1" spans="1:52" ht="18.75" x14ac:dyDescent="0.25">
      <c r="A1" s="34" t="s">
        <v>34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36</v>
      </c>
      <c r="E4" s="12">
        <f>C4-D4</f>
        <v>14</v>
      </c>
      <c r="F4" s="12">
        <v>25</v>
      </c>
      <c r="G4" s="12">
        <f>D4-F4</f>
        <v>11</v>
      </c>
      <c r="H4" s="12">
        <v>19</v>
      </c>
      <c r="I4" s="12">
        <f>F4-H4</f>
        <v>6</v>
      </c>
      <c r="J4" s="12">
        <v>12</v>
      </c>
      <c r="K4" s="12">
        <f>H4-J4</f>
        <v>7</v>
      </c>
      <c r="L4" s="16">
        <v>11</v>
      </c>
      <c r="M4" s="12">
        <f>J4-L4</f>
        <v>1</v>
      </c>
      <c r="N4" s="39">
        <v>1</v>
      </c>
      <c r="O4" s="15" t="s">
        <v>6</v>
      </c>
      <c r="P4" s="15">
        <v>50</v>
      </c>
      <c r="Q4" s="12">
        <f>D4/50</f>
        <v>0.72</v>
      </c>
      <c r="R4" s="12">
        <f>1-Q4</f>
        <v>0.28000000000000003</v>
      </c>
      <c r="S4" s="12">
        <f>F4/50</f>
        <v>0.5</v>
      </c>
      <c r="T4" s="12">
        <f>1-S4</f>
        <v>0.5</v>
      </c>
      <c r="U4" s="12">
        <f>H4/50</f>
        <v>0.38</v>
      </c>
      <c r="V4" s="12">
        <f>1-U4</f>
        <v>0.62</v>
      </c>
      <c r="W4" s="12">
        <f>J4/50</f>
        <v>0.24</v>
      </c>
      <c r="X4" s="12">
        <f>1-W4</f>
        <v>0.76</v>
      </c>
      <c r="Y4" s="12">
        <f>L4/50</f>
        <v>0.22</v>
      </c>
      <c r="Z4" s="12">
        <f>1-Y4</f>
        <v>0.78</v>
      </c>
      <c r="AA4" s="39">
        <v>1</v>
      </c>
      <c r="AB4" s="15" t="s">
        <v>6</v>
      </c>
      <c r="AC4" s="15">
        <v>50</v>
      </c>
      <c r="AD4" s="12">
        <v>36</v>
      </c>
      <c r="AE4" s="12">
        <f>AC4-AD4</f>
        <v>14</v>
      </c>
      <c r="AF4" s="12">
        <f>F4/D4</f>
        <v>0.69444444444444442</v>
      </c>
      <c r="AG4" s="12">
        <f>1-AF4</f>
        <v>0.30555555555555558</v>
      </c>
      <c r="AH4" s="12">
        <f>H4/D4</f>
        <v>0.52777777777777779</v>
      </c>
      <c r="AI4" s="12">
        <f>1-AH4</f>
        <v>0.47222222222222221</v>
      </c>
      <c r="AJ4" s="12">
        <f>J4/D4</f>
        <v>0.33333333333333331</v>
      </c>
      <c r="AK4" s="12">
        <f>1-AJ4</f>
        <v>0.66666666666666674</v>
      </c>
      <c r="AL4" s="16">
        <f>L4/D4</f>
        <v>0.30555555555555558</v>
      </c>
      <c r="AM4" s="12">
        <f>1-AL4</f>
        <v>0.69444444444444442</v>
      </c>
      <c r="AN4" s="39">
        <v>1</v>
      </c>
      <c r="AO4" s="15" t="s">
        <v>6</v>
      </c>
      <c r="AP4" s="15">
        <v>50</v>
      </c>
      <c r="AQ4" s="12">
        <v>36</v>
      </c>
      <c r="AR4" s="12">
        <f>AP4-AQ4</f>
        <v>14</v>
      </c>
      <c r="AS4" s="12">
        <f>F4/D4</f>
        <v>0.69444444444444442</v>
      </c>
      <c r="AT4" s="12">
        <f>1-AS4</f>
        <v>0.30555555555555558</v>
      </c>
      <c r="AU4" s="12">
        <f>H4/F4</f>
        <v>0.76</v>
      </c>
      <c r="AV4" s="12">
        <f>1-AU4</f>
        <v>0.24</v>
      </c>
      <c r="AW4" s="12">
        <f>J4/H4</f>
        <v>0.63157894736842102</v>
      </c>
      <c r="AX4" s="12">
        <f>1-AW4</f>
        <v>0.36842105263157898</v>
      </c>
      <c r="AY4" s="16">
        <f>L4/J4</f>
        <v>0.91666666666666663</v>
      </c>
      <c r="AZ4" s="12">
        <f>1-AY4</f>
        <v>8.333333333333337E-2</v>
      </c>
    </row>
    <row r="5" spans="1:52" x14ac:dyDescent="0.25">
      <c r="A5" s="39"/>
      <c r="B5" s="15" t="s">
        <v>0</v>
      </c>
      <c r="C5" s="15">
        <v>50</v>
      </c>
      <c r="D5" s="12">
        <v>32</v>
      </c>
      <c r="E5" s="12">
        <f t="shared" ref="E5:E12" si="0">C5-D5</f>
        <v>18</v>
      </c>
      <c r="F5" s="12">
        <v>25</v>
      </c>
      <c r="G5" s="12">
        <f t="shared" ref="G5:G12" si="1">D5-F5</f>
        <v>7</v>
      </c>
      <c r="H5" s="12">
        <v>24</v>
      </c>
      <c r="I5" s="12">
        <f t="shared" ref="I5:I12" si="2">F5-H5</f>
        <v>1</v>
      </c>
      <c r="J5" s="12">
        <v>20</v>
      </c>
      <c r="K5" s="12">
        <f t="shared" ref="K5:K12" si="3">H5-J5</f>
        <v>4</v>
      </c>
      <c r="L5" s="16">
        <v>20</v>
      </c>
      <c r="M5" s="12">
        <f t="shared" ref="M5:M12" si="4">J5-L5</f>
        <v>0</v>
      </c>
      <c r="N5" s="39"/>
      <c r="O5" s="15" t="s">
        <v>0</v>
      </c>
      <c r="P5" s="15">
        <v>50</v>
      </c>
      <c r="Q5" s="12">
        <f t="shared" ref="Q5:Q12" si="5">D5/50</f>
        <v>0.64</v>
      </c>
      <c r="R5" s="12">
        <f t="shared" ref="R5:T12" si="6">1-Q5</f>
        <v>0.36</v>
      </c>
      <c r="S5" s="12">
        <f t="shared" ref="S5:S12" si="7">F5/50</f>
        <v>0.5</v>
      </c>
      <c r="T5" s="12">
        <f t="shared" si="6"/>
        <v>0.5</v>
      </c>
      <c r="U5" s="12">
        <f t="shared" ref="U5:U12" si="8">H5/50</f>
        <v>0.48</v>
      </c>
      <c r="V5" s="12">
        <f t="shared" ref="V5:X5" si="9">1-U5</f>
        <v>0.52</v>
      </c>
      <c r="W5" s="12">
        <f t="shared" ref="W5:W12" si="10">J5/50</f>
        <v>0.4</v>
      </c>
      <c r="X5" s="12">
        <f t="shared" si="9"/>
        <v>0.6</v>
      </c>
      <c r="Y5" s="12">
        <f t="shared" ref="Y5:Y12" si="11">L5/50</f>
        <v>0.4</v>
      </c>
      <c r="Z5" s="12">
        <f t="shared" ref="Z5" si="12">1-Y5</f>
        <v>0.6</v>
      </c>
      <c r="AA5" s="39"/>
      <c r="AB5" s="15" t="s">
        <v>0</v>
      </c>
      <c r="AC5" s="15">
        <v>50</v>
      </c>
      <c r="AD5" s="12">
        <v>32</v>
      </c>
      <c r="AE5" s="12">
        <f t="shared" ref="AE5:AE12" si="13">AC5-AD5</f>
        <v>18</v>
      </c>
      <c r="AF5" s="12">
        <f>F5/D5</f>
        <v>0.78125</v>
      </c>
      <c r="AG5" s="12">
        <f t="shared" ref="AG5:AI12" si="14">1-AF5</f>
        <v>0.21875</v>
      </c>
      <c r="AH5" s="12">
        <f>H5/D5</f>
        <v>0.75</v>
      </c>
      <c r="AI5" s="12">
        <f t="shared" si="14"/>
        <v>0.25</v>
      </c>
      <c r="AJ5" s="12">
        <f>J5/D5</f>
        <v>0.625</v>
      </c>
      <c r="AK5" s="12">
        <f t="shared" ref="AK5:AM5" si="15">1-AJ5</f>
        <v>0.375</v>
      </c>
      <c r="AL5" s="16">
        <f>L5/D5</f>
        <v>0.625</v>
      </c>
      <c r="AM5" s="12">
        <f t="shared" si="15"/>
        <v>0.375</v>
      </c>
      <c r="AN5" s="39"/>
      <c r="AO5" s="15" t="s">
        <v>0</v>
      </c>
      <c r="AP5" s="15">
        <v>50</v>
      </c>
      <c r="AQ5" s="12">
        <v>32</v>
      </c>
      <c r="AR5" s="12">
        <f t="shared" ref="AR5:AR12" si="16">AP5-AQ5</f>
        <v>18</v>
      </c>
      <c r="AS5" s="12">
        <f>F5/D5</f>
        <v>0.78125</v>
      </c>
      <c r="AT5" s="12">
        <f t="shared" ref="AT5:AV12" si="17">1-AS5</f>
        <v>0.21875</v>
      </c>
      <c r="AU5" s="12">
        <f>H5/F5</f>
        <v>0.96</v>
      </c>
      <c r="AV5" s="12">
        <f t="shared" si="17"/>
        <v>4.0000000000000036E-2</v>
      </c>
      <c r="AW5" s="12">
        <f>J5/H5</f>
        <v>0.83333333333333337</v>
      </c>
      <c r="AX5" s="12">
        <f t="shared" ref="AX5:AZ5" si="18">1-AW5</f>
        <v>0.16666666666666663</v>
      </c>
      <c r="AY5" s="16">
        <f>L5/J5</f>
        <v>1</v>
      </c>
      <c r="AZ5" s="12">
        <f t="shared" si="18"/>
        <v>0</v>
      </c>
    </row>
    <row r="6" spans="1:52" x14ac:dyDescent="0.25">
      <c r="A6" s="39"/>
      <c r="B6" s="15" t="s">
        <v>1</v>
      </c>
      <c r="C6" s="15">
        <v>50</v>
      </c>
      <c r="D6" s="12">
        <v>33</v>
      </c>
      <c r="E6" s="12">
        <f t="shared" si="0"/>
        <v>17</v>
      </c>
      <c r="F6" s="12">
        <v>27</v>
      </c>
      <c r="G6" s="12">
        <f t="shared" si="1"/>
        <v>6</v>
      </c>
      <c r="H6" s="12">
        <v>25</v>
      </c>
      <c r="I6" s="12">
        <f t="shared" si="2"/>
        <v>2</v>
      </c>
      <c r="J6" s="12">
        <v>20</v>
      </c>
      <c r="K6" s="12">
        <f t="shared" si="3"/>
        <v>5</v>
      </c>
      <c r="L6" s="16">
        <v>20</v>
      </c>
      <c r="M6" s="12">
        <f t="shared" si="4"/>
        <v>0</v>
      </c>
      <c r="N6" s="39"/>
      <c r="O6" s="15" t="s">
        <v>1</v>
      </c>
      <c r="P6" s="15">
        <v>50</v>
      </c>
      <c r="Q6" s="12">
        <f t="shared" si="5"/>
        <v>0.66</v>
      </c>
      <c r="R6" s="12">
        <f t="shared" si="6"/>
        <v>0.33999999999999997</v>
      </c>
      <c r="S6" s="12">
        <f t="shared" si="7"/>
        <v>0.54</v>
      </c>
      <c r="T6" s="12">
        <f t="shared" si="6"/>
        <v>0.45999999999999996</v>
      </c>
      <c r="U6" s="12">
        <f t="shared" si="8"/>
        <v>0.5</v>
      </c>
      <c r="V6" s="12">
        <f t="shared" ref="V6:X6" si="19">1-U6</f>
        <v>0.5</v>
      </c>
      <c r="W6" s="12">
        <f t="shared" si="10"/>
        <v>0.4</v>
      </c>
      <c r="X6" s="12">
        <f t="shared" si="19"/>
        <v>0.6</v>
      </c>
      <c r="Y6" s="12">
        <f t="shared" si="11"/>
        <v>0.4</v>
      </c>
      <c r="Z6" s="12">
        <f t="shared" ref="Z6" si="20">1-Y6</f>
        <v>0.6</v>
      </c>
      <c r="AA6" s="39"/>
      <c r="AB6" s="15" t="s">
        <v>1</v>
      </c>
      <c r="AC6" s="15">
        <v>50</v>
      </c>
      <c r="AD6" s="12">
        <v>33</v>
      </c>
      <c r="AE6" s="12">
        <f t="shared" si="13"/>
        <v>17</v>
      </c>
      <c r="AF6" s="12">
        <f>F6/D6</f>
        <v>0.81818181818181823</v>
      </c>
      <c r="AG6" s="12">
        <f t="shared" si="14"/>
        <v>0.18181818181818177</v>
      </c>
      <c r="AH6" s="12">
        <f>H6/D6</f>
        <v>0.75757575757575757</v>
      </c>
      <c r="AI6" s="12">
        <f t="shared" si="14"/>
        <v>0.24242424242424243</v>
      </c>
      <c r="AJ6" s="12">
        <f>J6/D6</f>
        <v>0.60606060606060608</v>
      </c>
      <c r="AK6" s="12">
        <f t="shared" ref="AK6:AM6" si="21">1-AJ6</f>
        <v>0.39393939393939392</v>
      </c>
      <c r="AL6" s="16">
        <f>L6/D6</f>
        <v>0.60606060606060608</v>
      </c>
      <c r="AM6" s="12">
        <f t="shared" si="21"/>
        <v>0.39393939393939392</v>
      </c>
      <c r="AN6" s="39"/>
      <c r="AO6" s="15" t="s">
        <v>1</v>
      </c>
      <c r="AP6" s="15">
        <v>50</v>
      </c>
      <c r="AQ6" s="12">
        <v>33</v>
      </c>
      <c r="AR6" s="12">
        <f t="shared" si="16"/>
        <v>17</v>
      </c>
      <c r="AS6" s="12">
        <f>F6/D6</f>
        <v>0.81818181818181823</v>
      </c>
      <c r="AT6" s="12">
        <f t="shared" si="17"/>
        <v>0.18181818181818177</v>
      </c>
      <c r="AU6" s="12">
        <f>H6/F6</f>
        <v>0.92592592592592593</v>
      </c>
      <c r="AV6" s="12">
        <f t="shared" si="17"/>
        <v>7.407407407407407E-2</v>
      </c>
      <c r="AW6" s="12">
        <f>J6/H6</f>
        <v>0.8</v>
      </c>
      <c r="AX6" s="12">
        <f t="shared" ref="AX6:AZ6" si="22">1-AW6</f>
        <v>0.19999999999999996</v>
      </c>
      <c r="AY6" s="16">
        <f>L6/J6</f>
        <v>1</v>
      </c>
      <c r="AZ6" s="12">
        <f t="shared" si="22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30</v>
      </c>
      <c r="E7" s="12">
        <f t="shared" si="0"/>
        <v>20</v>
      </c>
      <c r="F7" s="12">
        <v>23</v>
      </c>
      <c r="G7" s="12">
        <f t="shared" si="1"/>
        <v>7</v>
      </c>
      <c r="H7" s="12">
        <v>17</v>
      </c>
      <c r="I7" s="12">
        <f t="shared" si="2"/>
        <v>6</v>
      </c>
      <c r="J7" s="13">
        <v>8</v>
      </c>
      <c r="K7" s="12">
        <f t="shared" si="3"/>
        <v>9</v>
      </c>
      <c r="L7" s="16">
        <v>8</v>
      </c>
      <c r="M7" s="12">
        <f t="shared" si="4"/>
        <v>0</v>
      </c>
      <c r="N7" s="39">
        <v>2</v>
      </c>
      <c r="O7" s="15" t="s">
        <v>6</v>
      </c>
      <c r="P7" s="15">
        <v>50</v>
      </c>
      <c r="Q7" s="12">
        <f t="shared" si="5"/>
        <v>0.6</v>
      </c>
      <c r="R7" s="12">
        <f t="shared" si="6"/>
        <v>0.4</v>
      </c>
      <c r="S7" s="12">
        <f t="shared" si="7"/>
        <v>0.46</v>
      </c>
      <c r="T7" s="12">
        <f t="shared" si="6"/>
        <v>0.54</v>
      </c>
      <c r="U7" s="12">
        <f t="shared" si="8"/>
        <v>0.34</v>
      </c>
      <c r="V7" s="12">
        <f t="shared" ref="V7:X7" si="23">1-U7</f>
        <v>0.65999999999999992</v>
      </c>
      <c r="W7" s="12">
        <f t="shared" si="10"/>
        <v>0.16</v>
      </c>
      <c r="X7" s="12">
        <f t="shared" si="23"/>
        <v>0.84</v>
      </c>
      <c r="Y7" s="12">
        <f t="shared" si="11"/>
        <v>0.16</v>
      </c>
      <c r="Z7" s="12">
        <f t="shared" ref="Z7" si="24">1-Y7</f>
        <v>0.84</v>
      </c>
      <c r="AA7" s="39">
        <v>2</v>
      </c>
      <c r="AB7" s="15" t="s">
        <v>6</v>
      </c>
      <c r="AC7" s="15">
        <v>50</v>
      </c>
      <c r="AD7" s="12">
        <v>30</v>
      </c>
      <c r="AE7" s="12">
        <f t="shared" si="13"/>
        <v>20</v>
      </c>
      <c r="AF7" s="12">
        <f>F7/D7</f>
        <v>0.76666666666666672</v>
      </c>
      <c r="AG7" s="12">
        <f t="shared" si="14"/>
        <v>0.23333333333333328</v>
      </c>
      <c r="AH7" s="12">
        <f>H7/D7</f>
        <v>0.56666666666666665</v>
      </c>
      <c r="AI7" s="12">
        <f t="shared" si="14"/>
        <v>0.43333333333333335</v>
      </c>
      <c r="AJ7" s="12">
        <f>J7/D7</f>
        <v>0.26666666666666666</v>
      </c>
      <c r="AK7" s="12">
        <f t="shared" ref="AK7:AM7" si="25">1-AJ7</f>
        <v>0.73333333333333339</v>
      </c>
      <c r="AL7" s="16">
        <f>L7/D7</f>
        <v>0.26666666666666666</v>
      </c>
      <c r="AM7" s="12">
        <f t="shared" si="25"/>
        <v>0.73333333333333339</v>
      </c>
      <c r="AN7" s="39">
        <v>2</v>
      </c>
      <c r="AO7" s="15" t="s">
        <v>6</v>
      </c>
      <c r="AP7" s="15">
        <v>50</v>
      </c>
      <c r="AQ7" s="12">
        <v>30</v>
      </c>
      <c r="AR7" s="12">
        <f t="shared" si="16"/>
        <v>20</v>
      </c>
      <c r="AS7" s="12">
        <f>F7/D7</f>
        <v>0.76666666666666672</v>
      </c>
      <c r="AT7" s="12">
        <f t="shared" si="17"/>
        <v>0.23333333333333328</v>
      </c>
      <c r="AU7" s="12">
        <f>H7/F7</f>
        <v>0.73913043478260865</v>
      </c>
      <c r="AV7" s="12">
        <f t="shared" si="17"/>
        <v>0.26086956521739135</v>
      </c>
      <c r="AW7" s="12">
        <f>J7/H7</f>
        <v>0.47058823529411764</v>
      </c>
      <c r="AX7" s="12">
        <f t="shared" ref="AX7:AZ7" si="26">1-AW7</f>
        <v>0.52941176470588236</v>
      </c>
      <c r="AY7" s="16">
        <f>L7/J7</f>
        <v>1</v>
      </c>
      <c r="AZ7" s="12">
        <f t="shared" si="26"/>
        <v>0</v>
      </c>
    </row>
    <row r="8" spans="1:52" x14ac:dyDescent="0.25">
      <c r="A8" s="39"/>
      <c r="B8" s="15" t="s">
        <v>0</v>
      </c>
      <c r="C8" s="15">
        <v>50</v>
      </c>
      <c r="D8" s="12">
        <v>36</v>
      </c>
      <c r="E8" s="12">
        <f t="shared" si="0"/>
        <v>14</v>
      </c>
      <c r="F8" s="12">
        <v>27</v>
      </c>
      <c r="G8" s="12">
        <f t="shared" si="1"/>
        <v>9</v>
      </c>
      <c r="H8" s="12">
        <v>22</v>
      </c>
      <c r="I8" s="12">
        <f t="shared" si="2"/>
        <v>5</v>
      </c>
      <c r="J8" s="13">
        <v>17</v>
      </c>
      <c r="K8" s="12">
        <f t="shared" si="3"/>
        <v>5</v>
      </c>
      <c r="L8" s="16">
        <v>17</v>
      </c>
      <c r="M8" s="12">
        <f t="shared" si="4"/>
        <v>0</v>
      </c>
      <c r="N8" s="39"/>
      <c r="O8" s="15" t="s">
        <v>0</v>
      </c>
      <c r="P8" s="15">
        <v>50</v>
      </c>
      <c r="Q8" s="12">
        <f t="shared" si="5"/>
        <v>0.72</v>
      </c>
      <c r="R8" s="12">
        <f t="shared" si="6"/>
        <v>0.28000000000000003</v>
      </c>
      <c r="S8" s="12">
        <f t="shared" si="7"/>
        <v>0.54</v>
      </c>
      <c r="T8" s="12">
        <f t="shared" si="6"/>
        <v>0.45999999999999996</v>
      </c>
      <c r="U8" s="12">
        <f t="shared" si="8"/>
        <v>0.44</v>
      </c>
      <c r="V8" s="12">
        <f t="shared" ref="V8:X8" si="27">1-U8</f>
        <v>0.56000000000000005</v>
      </c>
      <c r="W8" s="12">
        <f t="shared" si="10"/>
        <v>0.34</v>
      </c>
      <c r="X8" s="12">
        <f t="shared" si="27"/>
        <v>0.65999999999999992</v>
      </c>
      <c r="Y8" s="12">
        <f t="shared" si="11"/>
        <v>0.34</v>
      </c>
      <c r="Z8" s="12">
        <f t="shared" ref="Z8" si="28">1-Y8</f>
        <v>0.65999999999999992</v>
      </c>
      <c r="AA8" s="39"/>
      <c r="AB8" s="15" t="s">
        <v>0</v>
      </c>
      <c r="AC8" s="15">
        <v>50</v>
      </c>
      <c r="AD8" s="12">
        <v>36</v>
      </c>
      <c r="AE8" s="12">
        <f t="shared" si="13"/>
        <v>14</v>
      </c>
      <c r="AF8" s="12">
        <f>F8/D8</f>
        <v>0.75</v>
      </c>
      <c r="AG8" s="12">
        <f t="shared" si="14"/>
        <v>0.25</v>
      </c>
      <c r="AH8" s="12">
        <f>H8/D8</f>
        <v>0.61111111111111116</v>
      </c>
      <c r="AI8" s="12">
        <f t="shared" si="14"/>
        <v>0.38888888888888884</v>
      </c>
      <c r="AJ8" s="12">
        <f>J8/D8</f>
        <v>0.47222222222222221</v>
      </c>
      <c r="AK8" s="12">
        <f t="shared" ref="AK8:AM8" si="29">1-AJ8</f>
        <v>0.52777777777777779</v>
      </c>
      <c r="AL8" s="16">
        <f>L8/D8</f>
        <v>0.47222222222222221</v>
      </c>
      <c r="AM8" s="12">
        <f t="shared" si="29"/>
        <v>0.52777777777777779</v>
      </c>
      <c r="AN8" s="39"/>
      <c r="AO8" s="15" t="s">
        <v>0</v>
      </c>
      <c r="AP8" s="15">
        <v>50</v>
      </c>
      <c r="AQ8" s="12">
        <v>36</v>
      </c>
      <c r="AR8" s="12">
        <f t="shared" si="16"/>
        <v>14</v>
      </c>
      <c r="AS8" s="12">
        <f>F8/D8</f>
        <v>0.75</v>
      </c>
      <c r="AT8" s="12">
        <f t="shared" si="17"/>
        <v>0.25</v>
      </c>
      <c r="AU8" s="12">
        <f>H8/F8</f>
        <v>0.81481481481481477</v>
      </c>
      <c r="AV8" s="12">
        <f t="shared" si="17"/>
        <v>0.18518518518518523</v>
      </c>
      <c r="AW8" s="12">
        <f>J8/H8</f>
        <v>0.77272727272727271</v>
      </c>
      <c r="AX8" s="12">
        <f t="shared" ref="AX8:AZ8" si="30">1-AW8</f>
        <v>0.22727272727272729</v>
      </c>
      <c r="AY8" s="16">
        <f>L8/J8</f>
        <v>1</v>
      </c>
      <c r="AZ8" s="12">
        <f t="shared" si="30"/>
        <v>0</v>
      </c>
    </row>
    <row r="9" spans="1:52" x14ac:dyDescent="0.25">
      <c r="A9" s="39"/>
      <c r="B9" s="15" t="s">
        <v>1</v>
      </c>
      <c r="C9" s="15">
        <v>50</v>
      </c>
      <c r="D9" s="12">
        <v>37</v>
      </c>
      <c r="E9" s="12">
        <f t="shared" si="0"/>
        <v>13</v>
      </c>
      <c r="F9" s="12">
        <v>30</v>
      </c>
      <c r="G9" s="12">
        <f t="shared" si="1"/>
        <v>7</v>
      </c>
      <c r="H9" s="12">
        <v>27</v>
      </c>
      <c r="I9" s="12">
        <f t="shared" si="2"/>
        <v>3</v>
      </c>
      <c r="J9" s="13">
        <v>20</v>
      </c>
      <c r="K9" s="12">
        <f t="shared" si="3"/>
        <v>7</v>
      </c>
      <c r="L9" s="16">
        <v>20</v>
      </c>
      <c r="M9" s="12">
        <f t="shared" si="4"/>
        <v>0</v>
      </c>
      <c r="N9" s="39"/>
      <c r="O9" s="15" t="s">
        <v>1</v>
      </c>
      <c r="P9" s="15">
        <v>50</v>
      </c>
      <c r="Q9" s="12">
        <f t="shared" si="5"/>
        <v>0.74</v>
      </c>
      <c r="R9" s="12">
        <f t="shared" si="6"/>
        <v>0.26</v>
      </c>
      <c r="S9" s="12">
        <f t="shared" si="7"/>
        <v>0.6</v>
      </c>
      <c r="T9" s="12">
        <f t="shared" si="6"/>
        <v>0.4</v>
      </c>
      <c r="U9" s="12">
        <f t="shared" si="8"/>
        <v>0.54</v>
      </c>
      <c r="V9" s="12">
        <f t="shared" ref="V9:X9" si="31">1-U9</f>
        <v>0.45999999999999996</v>
      </c>
      <c r="W9" s="12">
        <f t="shared" si="10"/>
        <v>0.4</v>
      </c>
      <c r="X9" s="12">
        <f t="shared" si="31"/>
        <v>0.6</v>
      </c>
      <c r="Y9" s="12">
        <f t="shared" si="11"/>
        <v>0.4</v>
      </c>
      <c r="Z9" s="12">
        <f t="shared" ref="Z9" si="32">1-Y9</f>
        <v>0.6</v>
      </c>
      <c r="AA9" s="39"/>
      <c r="AB9" s="15" t="s">
        <v>1</v>
      </c>
      <c r="AC9" s="15">
        <v>50</v>
      </c>
      <c r="AD9" s="12">
        <v>37</v>
      </c>
      <c r="AE9" s="12">
        <f t="shared" si="13"/>
        <v>13</v>
      </c>
      <c r="AF9" s="12">
        <f>F9/D9</f>
        <v>0.81081081081081086</v>
      </c>
      <c r="AG9" s="12">
        <f t="shared" si="14"/>
        <v>0.18918918918918914</v>
      </c>
      <c r="AH9" s="12">
        <f>H9/D9</f>
        <v>0.72972972972972971</v>
      </c>
      <c r="AI9" s="12">
        <f t="shared" si="14"/>
        <v>0.27027027027027029</v>
      </c>
      <c r="AJ9" s="12">
        <f>J9/D9</f>
        <v>0.54054054054054057</v>
      </c>
      <c r="AK9" s="12">
        <f t="shared" ref="AK9:AM9" si="33">1-AJ9</f>
        <v>0.45945945945945943</v>
      </c>
      <c r="AL9" s="16">
        <f>L9/D9</f>
        <v>0.54054054054054057</v>
      </c>
      <c r="AM9" s="12">
        <f t="shared" si="33"/>
        <v>0.45945945945945943</v>
      </c>
      <c r="AN9" s="39"/>
      <c r="AO9" s="15" t="s">
        <v>1</v>
      </c>
      <c r="AP9" s="15">
        <v>50</v>
      </c>
      <c r="AQ9" s="12">
        <v>37</v>
      </c>
      <c r="AR9" s="12">
        <f t="shared" si="16"/>
        <v>13</v>
      </c>
      <c r="AS9" s="12">
        <f>F9/D9</f>
        <v>0.81081081081081086</v>
      </c>
      <c r="AT9" s="12">
        <f t="shared" si="17"/>
        <v>0.18918918918918914</v>
      </c>
      <c r="AU9" s="12">
        <f>H9/F9</f>
        <v>0.9</v>
      </c>
      <c r="AV9" s="12">
        <f t="shared" si="17"/>
        <v>9.9999999999999978E-2</v>
      </c>
      <c r="AW9" s="12">
        <f>J9/H9</f>
        <v>0.7407407407407407</v>
      </c>
      <c r="AX9" s="12">
        <f t="shared" ref="AX9:AZ9" si="34">1-AW9</f>
        <v>0.2592592592592593</v>
      </c>
      <c r="AY9" s="16">
        <f>L9/J9</f>
        <v>1</v>
      </c>
      <c r="AZ9" s="12">
        <f t="shared" si="34"/>
        <v>0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33</v>
      </c>
      <c r="E10" s="12">
        <f t="shared" si="0"/>
        <v>17</v>
      </c>
      <c r="F10" s="12">
        <v>20</v>
      </c>
      <c r="G10" s="12">
        <f t="shared" si="1"/>
        <v>13</v>
      </c>
      <c r="H10" s="12">
        <v>19</v>
      </c>
      <c r="I10" s="12">
        <f t="shared" si="2"/>
        <v>1</v>
      </c>
      <c r="J10" s="13">
        <v>10</v>
      </c>
      <c r="K10" s="12">
        <f t="shared" si="3"/>
        <v>9</v>
      </c>
      <c r="L10" s="16">
        <v>10</v>
      </c>
      <c r="M10" s="12">
        <f t="shared" si="4"/>
        <v>0</v>
      </c>
      <c r="N10" s="39">
        <v>3</v>
      </c>
      <c r="O10" s="15" t="s">
        <v>6</v>
      </c>
      <c r="P10" s="15">
        <v>50</v>
      </c>
      <c r="Q10" s="12">
        <f t="shared" si="5"/>
        <v>0.66</v>
      </c>
      <c r="R10" s="12">
        <f t="shared" si="6"/>
        <v>0.33999999999999997</v>
      </c>
      <c r="S10" s="12">
        <f t="shared" si="7"/>
        <v>0.4</v>
      </c>
      <c r="T10" s="12">
        <f t="shared" si="6"/>
        <v>0.6</v>
      </c>
      <c r="U10" s="12">
        <f t="shared" si="8"/>
        <v>0.38</v>
      </c>
      <c r="V10" s="12">
        <f t="shared" ref="V10:X10" si="35">1-U10</f>
        <v>0.62</v>
      </c>
      <c r="W10" s="12">
        <f t="shared" si="10"/>
        <v>0.2</v>
      </c>
      <c r="X10" s="12">
        <f t="shared" si="35"/>
        <v>0.8</v>
      </c>
      <c r="Y10" s="12">
        <f t="shared" si="11"/>
        <v>0.2</v>
      </c>
      <c r="Z10" s="12">
        <f t="shared" ref="Z10" si="36">1-Y10</f>
        <v>0.8</v>
      </c>
      <c r="AA10" s="39">
        <v>3</v>
      </c>
      <c r="AB10" s="15" t="s">
        <v>6</v>
      </c>
      <c r="AC10" s="15">
        <v>50</v>
      </c>
      <c r="AD10" s="12">
        <v>33</v>
      </c>
      <c r="AE10" s="12">
        <f t="shared" si="13"/>
        <v>17</v>
      </c>
      <c r="AF10" s="12">
        <f>F10/D10</f>
        <v>0.60606060606060608</v>
      </c>
      <c r="AG10" s="12">
        <f t="shared" si="14"/>
        <v>0.39393939393939392</v>
      </c>
      <c r="AH10" s="12">
        <f>H10/D10</f>
        <v>0.5757575757575758</v>
      </c>
      <c r="AI10" s="12">
        <f t="shared" si="14"/>
        <v>0.4242424242424242</v>
      </c>
      <c r="AJ10" s="12">
        <f>J10/D10</f>
        <v>0.30303030303030304</v>
      </c>
      <c r="AK10" s="12">
        <f t="shared" ref="AK10:AM10" si="37">1-AJ10</f>
        <v>0.69696969696969702</v>
      </c>
      <c r="AL10" s="16">
        <f>L10/D10</f>
        <v>0.30303030303030304</v>
      </c>
      <c r="AM10" s="12">
        <f t="shared" si="37"/>
        <v>0.69696969696969702</v>
      </c>
      <c r="AN10" s="39">
        <v>3</v>
      </c>
      <c r="AO10" s="15" t="s">
        <v>6</v>
      </c>
      <c r="AP10" s="15">
        <v>50</v>
      </c>
      <c r="AQ10" s="12">
        <v>33</v>
      </c>
      <c r="AR10" s="12">
        <f t="shared" si="16"/>
        <v>17</v>
      </c>
      <c r="AS10" s="12">
        <f>F10/D10</f>
        <v>0.60606060606060608</v>
      </c>
      <c r="AT10" s="12">
        <f t="shared" si="17"/>
        <v>0.39393939393939392</v>
      </c>
      <c r="AU10" s="12">
        <f>H10/F10</f>
        <v>0.95</v>
      </c>
      <c r="AV10" s="12">
        <f t="shared" si="17"/>
        <v>5.0000000000000044E-2</v>
      </c>
      <c r="AW10" s="12">
        <f>J10/H10</f>
        <v>0.52631578947368418</v>
      </c>
      <c r="AX10" s="12">
        <f t="shared" ref="AX10:AZ10" si="38">1-AW10</f>
        <v>0.47368421052631582</v>
      </c>
      <c r="AY10" s="16">
        <f>L10/J10</f>
        <v>1</v>
      </c>
      <c r="AZ10" s="12">
        <f t="shared" si="38"/>
        <v>0</v>
      </c>
    </row>
    <row r="11" spans="1:52" x14ac:dyDescent="0.25">
      <c r="A11" s="39"/>
      <c r="B11" s="15" t="s">
        <v>0</v>
      </c>
      <c r="C11" s="15">
        <v>50</v>
      </c>
      <c r="D11" s="12">
        <v>33</v>
      </c>
      <c r="E11" s="12">
        <f t="shared" si="0"/>
        <v>17</v>
      </c>
      <c r="F11" s="12">
        <v>25</v>
      </c>
      <c r="G11" s="12">
        <f t="shared" si="1"/>
        <v>8</v>
      </c>
      <c r="H11" s="12">
        <v>22</v>
      </c>
      <c r="I11" s="12">
        <f t="shared" si="2"/>
        <v>3</v>
      </c>
      <c r="J11" s="13">
        <v>18</v>
      </c>
      <c r="K11" s="12">
        <f t="shared" si="3"/>
        <v>4</v>
      </c>
      <c r="L11" s="16">
        <v>16</v>
      </c>
      <c r="M11" s="12">
        <f t="shared" si="4"/>
        <v>2</v>
      </c>
      <c r="N11" s="39"/>
      <c r="O11" s="15" t="s">
        <v>0</v>
      </c>
      <c r="P11" s="15">
        <v>50</v>
      </c>
      <c r="Q11" s="12">
        <f t="shared" si="5"/>
        <v>0.66</v>
      </c>
      <c r="R11" s="12">
        <f t="shared" si="6"/>
        <v>0.33999999999999997</v>
      </c>
      <c r="S11" s="12">
        <f t="shared" si="7"/>
        <v>0.5</v>
      </c>
      <c r="T11" s="12">
        <f t="shared" si="6"/>
        <v>0.5</v>
      </c>
      <c r="U11" s="12">
        <f t="shared" si="8"/>
        <v>0.44</v>
      </c>
      <c r="V11" s="12">
        <f t="shared" ref="V11:X11" si="39">1-U11</f>
        <v>0.56000000000000005</v>
      </c>
      <c r="W11" s="12">
        <f t="shared" si="10"/>
        <v>0.36</v>
      </c>
      <c r="X11" s="12">
        <f t="shared" si="39"/>
        <v>0.64</v>
      </c>
      <c r="Y11" s="12">
        <f t="shared" si="11"/>
        <v>0.32</v>
      </c>
      <c r="Z11" s="12">
        <f t="shared" ref="Z11" si="40">1-Y11</f>
        <v>0.67999999999999994</v>
      </c>
      <c r="AA11" s="39"/>
      <c r="AB11" s="15" t="s">
        <v>0</v>
      </c>
      <c r="AC11" s="15">
        <v>50</v>
      </c>
      <c r="AD11" s="12">
        <v>33</v>
      </c>
      <c r="AE11" s="12">
        <f t="shared" si="13"/>
        <v>17</v>
      </c>
      <c r="AF11" s="12">
        <f>F11/D11</f>
        <v>0.75757575757575757</v>
      </c>
      <c r="AG11" s="12">
        <f t="shared" si="14"/>
        <v>0.24242424242424243</v>
      </c>
      <c r="AH11" s="12">
        <f>H11/D11</f>
        <v>0.66666666666666663</v>
      </c>
      <c r="AI11" s="12">
        <f t="shared" si="14"/>
        <v>0.33333333333333337</v>
      </c>
      <c r="AJ11" s="12">
        <f>J11/D11</f>
        <v>0.54545454545454541</v>
      </c>
      <c r="AK11" s="12">
        <f t="shared" ref="AK11:AM11" si="41">1-AJ11</f>
        <v>0.45454545454545459</v>
      </c>
      <c r="AL11" s="16">
        <f>L11/D11</f>
        <v>0.48484848484848486</v>
      </c>
      <c r="AM11" s="12">
        <f t="shared" si="41"/>
        <v>0.51515151515151514</v>
      </c>
      <c r="AN11" s="39"/>
      <c r="AO11" s="15" t="s">
        <v>0</v>
      </c>
      <c r="AP11" s="15">
        <v>50</v>
      </c>
      <c r="AQ11" s="12">
        <v>33</v>
      </c>
      <c r="AR11" s="12">
        <f t="shared" si="16"/>
        <v>17</v>
      </c>
      <c r="AS11" s="12">
        <f>F11/D11</f>
        <v>0.75757575757575757</v>
      </c>
      <c r="AT11" s="12">
        <f t="shared" si="17"/>
        <v>0.24242424242424243</v>
      </c>
      <c r="AU11" s="12">
        <f>H11/F11</f>
        <v>0.88</v>
      </c>
      <c r="AV11" s="12">
        <f t="shared" si="17"/>
        <v>0.12</v>
      </c>
      <c r="AW11" s="12">
        <f>J11/H11</f>
        <v>0.81818181818181823</v>
      </c>
      <c r="AX11" s="12">
        <f t="shared" ref="AX11:AZ11" si="42">1-AW11</f>
        <v>0.18181818181818177</v>
      </c>
      <c r="AY11" s="16">
        <f>L11/J11</f>
        <v>0.88888888888888884</v>
      </c>
      <c r="AZ11" s="12">
        <f t="shared" si="42"/>
        <v>0.11111111111111116</v>
      </c>
    </row>
    <row r="12" spans="1:52" x14ac:dyDescent="0.25">
      <c r="A12" s="39"/>
      <c r="B12" s="15" t="s">
        <v>1</v>
      </c>
      <c r="C12" s="15">
        <v>50</v>
      </c>
      <c r="D12" s="12">
        <v>37</v>
      </c>
      <c r="E12" s="12">
        <f t="shared" si="0"/>
        <v>13</v>
      </c>
      <c r="F12" s="12">
        <v>30</v>
      </c>
      <c r="G12" s="12">
        <f t="shared" si="1"/>
        <v>7</v>
      </c>
      <c r="H12" s="12">
        <v>26</v>
      </c>
      <c r="I12" s="12">
        <f t="shared" si="2"/>
        <v>4</v>
      </c>
      <c r="J12" s="13">
        <v>22</v>
      </c>
      <c r="K12" s="12">
        <f t="shared" si="3"/>
        <v>4</v>
      </c>
      <c r="L12" s="16">
        <v>22</v>
      </c>
      <c r="M12" s="12">
        <f t="shared" si="4"/>
        <v>0</v>
      </c>
      <c r="N12" s="39"/>
      <c r="O12" s="15" t="s">
        <v>1</v>
      </c>
      <c r="P12" s="15">
        <v>50</v>
      </c>
      <c r="Q12" s="12">
        <f t="shared" si="5"/>
        <v>0.74</v>
      </c>
      <c r="R12" s="12">
        <f t="shared" si="6"/>
        <v>0.26</v>
      </c>
      <c r="S12" s="12">
        <f t="shared" si="7"/>
        <v>0.6</v>
      </c>
      <c r="T12" s="12">
        <f t="shared" si="6"/>
        <v>0.4</v>
      </c>
      <c r="U12" s="12">
        <f t="shared" si="8"/>
        <v>0.52</v>
      </c>
      <c r="V12" s="12">
        <f t="shared" ref="V12:X12" si="43">1-U12</f>
        <v>0.48</v>
      </c>
      <c r="W12" s="12">
        <f t="shared" si="10"/>
        <v>0.44</v>
      </c>
      <c r="X12" s="12">
        <f t="shared" si="43"/>
        <v>0.56000000000000005</v>
      </c>
      <c r="Y12" s="12">
        <f t="shared" si="11"/>
        <v>0.44</v>
      </c>
      <c r="Z12" s="12">
        <f t="shared" ref="Z12" si="44">1-Y12</f>
        <v>0.56000000000000005</v>
      </c>
      <c r="AA12" s="39"/>
      <c r="AB12" s="15" t="s">
        <v>1</v>
      </c>
      <c r="AC12" s="15">
        <v>50</v>
      </c>
      <c r="AD12" s="12">
        <v>37</v>
      </c>
      <c r="AE12" s="12">
        <f t="shared" si="13"/>
        <v>13</v>
      </c>
      <c r="AF12" s="12">
        <f>F12/D12</f>
        <v>0.81081081081081086</v>
      </c>
      <c r="AG12" s="12">
        <f t="shared" si="14"/>
        <v>0.18918918918918914</v>
      </c>
      <c r="AH12" s="12">
        <f>H12/D12</f>
        <v>0.70270270270270274</v>
      </c>
      <c r="AI12" s="12">
        <f t="shared" si="14"/>
        <v>0.29729729729729726</v>
      </c>
      <c r="AJ12" s="12">
        <f>J12/D12</f>
        <v>0.59459459459459463</v>
      </c>
      <c r="AK12" s="12">
        <f t="shared" ref="AK12:AM12" si="45">1-AJ12</f>
        <v>0.40540540540540537</v>
      </c>
      <c r="AL12" s="16">
        <f>L12/D12</f>
        <v>0.59459459459459463</v>
      </c>
      <c r="AM12" s="12">
        <f t="shared" si="45"/>
        <v>0.40540540540540537</v>
      </c>
      <c r="AN12" s="39"/>
      <c r="AO12" s="15" t="s">
        <v>1</v>
      </c>
      <c r="AP12" s="15">
        <v>50</v>
      </c>
      <c r="AQ12" s="12">
        <v>37</v>
      </c>
      <c r="AR12" s="12">
        <f t="shared" si="16"/>
        <v>13</v>
      </c>
      <c r="AS12" s="12">
        <f>F12/D12</f>
        <v>0.81081081081081086</v>
      </c>
      <c r="AT12" s="12">
        <f t="shared" si="17"/>
        <v>0.18918918918918914</v>
      </c>
      <c r="AU12" s="12">
        <f>H12/F12</f>
        <v>0.8666666666666667</v>
      </c>
      <c r="AV12" s="12">
        <f t="shared" si="17"/>
        <v>0.1333333333333333</v>
      </c>
      <c r="AW12" s="12">
        <f>J12/H12</f>
        <v>0.84615384615384615</v>
      </c>
      <c r="AX12" s="12">
        <f t="shared" ref="AX12:AZ12" si="46">1-AW12</f>
        <v>0.15384615384615385</v>
      </c>
      <c r="AY12" s="16">
        <f>L12/J12</f>
        <v>1</v>
      </c>
      <c r="AZ12" s="12">
        <f t="shared" si="46"/>
        <v>0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</row>
    <row r="16" spans="1:52" x14ac:dyDescent="0.25">
      <c r="A16" s="33">
        <v>1</v>
      </c>
      <c r="B16" s="12" t="s">
        <v>6</v>
      </c>
      <c r="C16" s="12">
        <v>36</v>
      </c>
      <c r="D16" s="8">
        <f>100*(1-(C16/C18))</f>
        <v>-9.0909090909090828</v>
      </c>
      <c r="E16" s="12">
        <v>25</v>
      </c>
      <c r="F16" s="8">
        <f>100*(1-(E16/E18))</f>
        <v>7.4074074074074066</v>
      </c>
      <c r="G16" s="12">
        <v>19</v>
      </c>
      <c r="H16" s="8">
        <f>100*(1-(G16/G18))</f>
        <v>24</v>
      </c>
      <c r="I16" s="12">
        <v>12</v>
      </c>
      <c r="J16" s="8">
        <f>100*(1-(I16/I18))</f>
        <v>40</v>
      </c>
      <c r="K16" s="16">
        <v>11</v>
      </c>
      <c r="L16" s="8">
        <f>100*(1-(K16/K18))</f>
        <v>44.999999999999993</v>
      </c>
      <c r="N16" s="46">
        <f>Q6</f>
        <v>0.66</v>
      </c>
      <c r="O16" s="45">
        <f>Q5</f>
        <v>0.64</v>
      </c>
      <c r="P16" s="45">
        <f>Q4</f>
        <v>0.72</v>
      </c>
      <c r="Q16" s="46">
        <f>S6</f>
        <v>0.54</v>
      </c>
      <c r="R16" s="46">
        <f>S5</f>
        <v>0.5</v>
      </c>
      <c r="S16" s="46">
        <f>T4</f>
        <v>0.5</v>
      </c>
      <c r="T16" s="46">
        <f>U6</f>
        <v>0.5</v>
      </c>
      <c r="U16" s="46">
        <f>U5</f>
        <v>0.48</v>
      </c>
      <c r="V16" s="46">
        <f>U4</f>
        <v>0.38</v>
      </c>
      <c r="W16" s="46">
        <f>W6</f>
        <v>0.4</v>
      </c>
      <c r="X16" s="46">
        <f>W5</f>
        <v>0.4</v>
      </c>
      <c r="Y16" s="46">
        <f>W4</f>
        <v>0.24</v>
      </c>
      <c r="Z16" s="46">
        <f>Y6</f>
        <v>0.4</v>
      </c>
      <c r="AA16" s="46">
        <f>Y5</f>
        <v>0.4</v>
      </c>
      <c r="AB16" s="54">
        <f>Y4</f>
        <v>0.22</v>
      </c>
      <c r="AC16" s="2"/>
    </row>
    <row r="17" spans="1:29" x14ac:dyDescent="0.25">
      <c r="A17" s="33"/>
      <c r="B17" s="12" t="s">
        <v>0</v>
      </c>
      <c r="C17" s="12">
        <v>32</v>
      </c>
      <c r="D17" s="8">
        <f>100*(1-(C17/C18))</f>
        <v>3.0303030303030276</v>
      </c>
      <c r="E17" s="12">
        <v>25</v>
      </c>
      <c r="F17" s="8">
        <f>100*(1-(E17/E18))</f>
        <v>7.4074074074074066</v>
      </c>
      <c r="G17" s="12">
        <v>24</v>
      </c>
      <c r="H17" s="8">
        <f>100*(1-(G17/G18))</f>
        <v>4.0000000000000036</v>
      </c>
      <c r="I17" s="12">
        <v>19</v>
      </c>
      <c r="J17" s="8">
        <f>100*(1-(I17/I18))</f>
        <v>5.0000000000000044</v>
      </c>
      <c r="K17" s="16">
        <v>20</v>
      </c>
      <c r="L17" s="8">
        <f>100*(1-(K17/K18))</f>
        <v>0</v>
      </c>
      <c r="N17" s="46">
        <f>Q9</f>
        <v>0.74</v>
      </c>
      <c r="O17" s="46">
        <f>Q8</f>
        <v>0.72</v>
      </c>
      <c r="P17" s="46">
        <f>Q7</f>
        <v>0.6</v>
      </c>
      <c r="Q17" s="46">
        <f>S9</f>
        <v>0.6</v>
      </c>
      <c r="R17" s="46">
        <f>S8</f>
        <v>0.54</v>
      </c>
      <c r="S17" s="46">
        <f>T7</f>
        <v>0.54</v>
      </c>
      <c r="T17" s="46">
        <f>U9</f>
        <v>0.54</v>
      </c>
      <c r="U17" s="46">
        <f>U8</f>
        <v>0.44</v>
      </c>
      <c r="V17" s="46">
        <f>U7</f>
        <v>0.34</v>
      </c>
      <c r="W17" s="46">
        <f>W9</f>
        <v>0.4</v>
      </c>
      <c r="X17" s="46">
        <f>W8</f>
        <v>0.34</v>
      </c>
      <c r="Y17" s="46">
        <f>W7</f>
        <v>0.16</v>
      </c>
      <c r="Z17" s="46">
        <f>Y9</f>
        <v>0.4</v>
      </c>
      <c r="AA17" s="46">
        <f>Y8</f>
        <v>0.34</v>
      </c>
      <c r="AB17" s="54">
        <f>Y7</f>
        <v>0.16</v>
      </c>
      <c r="AC17" s="2"/>
    </row>
    <row r="18" spans="1:29" x14ac:dyDescent="0.25">
      <c r="A18" s="33"/>
      <c r="B18" s="12" t="s">
        <v>1</v>
      </c>
      <c r="C18" s="12">
        <v>33</v>
      </c>
      <c r="D18" s="12"/>
      <c r="E18" s="12">
        <v>27</v>
      </c>
      <c r="F18" s="8"/>
      <c r="G18" s="12">
        <v>25</v>
      </c>
      <c r="H18" s="8"/>
      <c r="I18" s="12">
        <v>20</v>
      </c>
      <c r="J18" s="8"/>
      <c r="K18" s="16">
        <v>20</v>
      </c>
      <c r="L18" s="8"/>
      <c r="N18" s="46">
        <f>Q12</f>
        <v>0.74</v>
      </c>
      <c r="O18" s="46">
        <f>Q11</f>
        <v>0.66</v>
      </c>
      <c r="P18" s="46">
        <f>Q10</f>
        <v>0.66</v>
      </c>
      <c r="Q18" s="45">
        <f>S12</f>
        <v>0.6</v>
      </c>
      <c r="R18" s="45">
        <f>S11</f>
        <v>0.5</v>
      </c>
      <c r="S18" s="45">
        <f>T10</f>
        <v>0.6</v>
      </c>
      <c r="T18" s="45">
        <f>U12</f>
        <v>0.52</v>
      </c>
      <c r="U18" s="45">
        <f>U11</f>
        <v>0.44</v>
      </c>
      <c r="V18" s="45">
        <f>U10</f>
        <v>0.38</v>
      </c>
      <c r="W18" s="45">
        <f>W12</f>
        <v>0.44</v>
      </c>
      <c r="X18" s="45">
        <f>W11</f>
        <v>0.36</v>
      </c>
      <c r="Y18" s="45">
        <f>W10</f>
        <v>0.2</v>
      </c>
      <c r="Z18" s="45">
        <f>Y12</f>
        <v>0.44</v>
      </c>
      <c r="AA18" s="46">
        <f>Y11</f>
        <v>0.32</v>
      </c>
      <c r="AB18" s="54">
        <f>Y10</f>
        <v>0.2</v>
      </c>
    </row>
    <row r="19" spans="1:29" x14ac:dyDescent="0.25">
      <c r="A19" s="33">
        <v>2</v>
      </c>
      <c r="B19" s="12" t="s">
        <v>6</v>
      </c>
      <c r="C19" s="12">
        <v>30</v>
      </c>
      <c r="D19" s="8">
        <f>100*(1-(C19/C21))</f>
        <v>18.918918918918916</v>
      </c>
      <c r="E19" s="12">
        <v>23</v>
      </c>
      <c r="F19" s="8">
        <f>100*(1-(E19/E21))</f>
        <v>23.333333333333329</v>
      </c>
      <c r="G19" s="12">
        <v>17</v>
      </c>
      <c r="H19" s="8">
        <f>100*(1-(G19/G21))</f>
        <v>37.037037037037038</v>
      </c>
      <c r="I19" s="13">
        <v>8</v>
      </c>
      <c r="J19" s="8">
        <f>100*(1-(I19/I21))</f>
        <v>60</v>
      </c>
      <c r="K19" s="16">
        <v>8</v>
      </c>
      <c r="L19" s="8">
        <f>100*(1-(K19/K21))</f>
        <v>60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29" x14ac:dyDescent="0.25">
      <c r="A20" s="33"/>
      <c r="B20" s="12" t="s">
        <v>0</v>
      </c>
      <c r="C20" s="12">
        <v>36</v>
      </c>
      <c r="D20" s="8">
        <f>100*(1-(C20/C21))</f>
        <v>2.7027027027026973</v>
      </c>
      <c r="E20" s="12">
        <v>27</v>
      </c>
      <c r="F20" s="8">
        <f>100*(1-(E20/E21))</f>
        <v>9.9999999999999982</v>
      </c>
      <c r="G20" s="12">
        <v>22</v>
      </c>
      <c r="H20" s="8">
        <f>100*(1-(G20/G21))</f>
        <v>18.518518518518523</v>
      </c>
      <c r="I20" s="13">
        <v>17</v>
      </c>
      <c r="J20" s="8">
        <f>100*(1-(I20/I21))</f>
        <v>15.000000000000002</v>
      </c>
      <c r="K20" s="16">
        <v>17</v>
      </c>
      <c r="L20" s="8">
        <f>100*(1-(K20/K21))</f>
        <v>15.000000000000002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29" x14ac:dyDescent="0.25">
      <c r="A21" s="33"/>
      <c r="B21" s="12" t="s">
        <v>1</v>
      </c>
      <c r="C21" s="12">
        <v>37</v>
      </c>
      <c r="D21" s="12"/>
      <c r="E21" s="12">
        <v>30</v>
      </c>
      <c r="F21" s="8"/>
      <c r="G21" s="12">
        <v>27</v>
      </c>
      <c r="H21" s="8"/>
      <c r="I21" s="13">
        <v>20</v>
      </c>
      <c r="J21" s="8"/>
      <c r="K21" s="16">
        <v>20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</row>
    <row r="22" spans="1:29" x14ac:dyDescent="0.25">
      <c r="A22" s="33">
        <v>3</v>
      </c>
      <c r="B22" s="12" t="s">
        <v>6</v>
      </c>
      <c r="C22" s="12">
        <v>33</v>
      </c>
      <c r="D22" s="8">
        <f>100*(1-(C22/C24))</f>
        <v>10.810810810810811</v>
      </c>
      <c r="E22" s="12">
        <v>20</v>
      </c>
      <c r="F22" s="8">
        <f>100*(1-(E22/E24))</f>
        <v>33.333333333333336</v>
      </c>
      <c r="G22" s="12">
        <v>19</v>
      </c>
      <c r="H22" s="8">
        <f>100*(1-(G22/G24))</f>
        <v>26.923076923076927</v>
      </c>
      <c r="I22" s="13">
        <v>10</v>
      </c>
      <c r="J22" s="8">
        <f>100*(1-(I22/I24))</f>
        <v>54.54545454545454</v>
      </c>
      <c r="K22" s="16">
        <v>10</v>
      </c>
      <c r="L22" s="8">
        <f>100*(1-(K22/K24))</f>
        <v>54.54545454545454</v>
      </c>
      <c r="Q22" s="2">
        <f>AF6</f>
        <v>0.81818181818181823</v>
      </c>
      <c r="R22" s="2">
        <f>AF5</f>
        <v>0.78125</v>
      </c>
      <c r="S22" s="2">
        <f>AF4</f>
        <v>0.69444444444444442</v>
      </c>
      <c r="T22" s="3">
        <f>AH6</f>
        <v>0.75757575757575757</v>
      </c>
      <c r="U22" s="2">
        <f>AH5</f>
        <v>0.75</v>
      </c>
      <c r="V22" s="2">
        <f>AH4</f>
        <v>0.52777777777777779</v>
      </c>
      <c r="W22" s="2">
        <f>AJ6</f>
        <v>0.60606060606060608</v>
      </c>
      <c r="X22" s="2">
        <f>AJ5</f>
        <v>0.625</v>
      </c>
      <c r="Y22" s="2">
        <f>AJ4</f>
        <v>0.33333333333333331</v>
      </c>
      <c r="Z22" s="2">
        <f>AL6</f>
        <v>0.60606060606060608</v>
      </c>
      <c r="AA22" s="2">
        <f>AL5</f>
        <v>0.625</v>
      </c>
      <c r="AB22" s="2">
        <f>AL4</f>
        <v>0.30555555555555558</v>
      </c>
    </row>
    <row r="23" spans="1:29" x14ac:dyDescent="0.25">
      <c r="A23" s="33"/>
      <c r="B23" s="12" t="s">
        <v>0</v>
      </c>
      <c r="C23" s="12">
        <v>33</v>
      </c>
      <c r="D23" s="8">
        <f>100*(1-(C23/C24))</f>
        <v>10.810810810810811</v>
      </c>
      <c r="E23" s="12">
        <v>25</v>
      </c>
      <c r="F23" s="8">
        <f>100*(1-(E23/E24))</f>
        <v>16.666666666666664</v>
      </c>
      <c r="G23" s="12">
        <v>22</v>
      </c>
      <c r="H23" s="8">
        <f>100*(1-(G23/G24))</f>
        <v>15.384615384615385</v>
      </c>
      <c r="I23" s="13">
        <v>18</v>
      </c>
      <c r="J23" s="8">
        <f>100*(1-(I23/I24))</f>
        <v>18.181818181818176</v>
      </c>
      <c r="K23" s="16">
        <v>16</v>
      </c>
      <c r="L23" s="8">
        <f>100*(1-(K23/K24))</f>
        <v>27.27272727272727</v>
      </c>
      <c r="Q23" s="2">
        <f>AF9</f>
        <v>0.81081081081081086</v>
      </c>
      <c r="R23" s="2">
        <f>AF8</f>
        <v>0.75</v>
      </c>
      <c r="S23" s="2">
        <f>AF7</f>
        <v>0.76666666666666672</v>
      </c>
      <c r="T23" s="3">
        <f>AH9</f>
        <v>0.72972972972972971</v>
      </c>
      <c r="U23" s="2">
        <f>AH8</f>
        <v>0.61111111111111116</v>
      </c>
      <c r="V23" s="2">
        <f>AH7</f>
        <v>0.56666666666666665</v>
      </c>
      <c r="W23" s="2">
        <f>AJ9</f>
        <v>0.54054054054054057</v>
      </c>
      <c r="X23" s="2">
        <f>AJ8</f>
        <v>0.47222222222222221</v>
      </c>
      <c r="Y23" s="2">
        <f>AJ7</f>
        <v>0.26666666666666666</v>
      </c>
      <c r="Z23" s="2">
        <f>AL9</f>
        <v>0.54054054054054057</v>
      </c>
      <c r="AA23" s="2">
        <f>AL8</f>
        <v>0.47222222222222221</v>
      </c>
      <c r="AB23" s="2">
        <f>AL7</f>
        <v>0.26666666666666666</v>
      </c>
    </row>
    <row r="24" spans="1:29" x14ac:dyDescent="0.25">
      <c r="A24" s="33"/>
      <c r="B24" s="12" t="s">
        <v>1</v>
      </c>
      <c r="C24" s="12">
        <v>37</v>
      </c>
      <c r="D24" s="12"/>
      <c r="E24" s="12">
        <v>30</v>
      </c>
      <c r="F24" s="8"/>
      <c r="G24" s="12">
        <v>26</v>
      </c>
      <c r="H24" s="8"/>
      <c r="I24" s="13">
        <v>22</v>
      </c>
      <c r="J24" s="8"/>
      <c r="K24" s="16">
        <v>22</v>
      </c>
      <c r="L24" s="8"/>
      <c r="Q24" s="2">
        <f>AF12</f>
        <v>0.81081081081081086</v>
      </c>
      <c r="R24" s="2">
        <f>AF11</f>
        <v>0.75757575757575757</v>
      </c>
      <c r="S24" s="2">
        <f>AF10</f>
        <v>0.60606060606060608</v>
      </c>
      <c r="T24" s="3">
        <f>AH12</f>
        <v>0.70270270270270274</v>
      </c>
      <c r="U24" s="2">
        <f>AH11</f>
        <v>0.66666666666666663</v>
      </c>
      <c r="V24" s="2">
        <f>AH10</f>
        <v>0.5757575757575758</v>
      </c>
      <c r="W24" s="2">
        <f>AJ12</f>
        <v>0.59459459459459463</v>
      </c>
      <c r="X24" s="2">
        <f>AJ11</f>
        <v>0.54545454545454541</v>
      </c>
      <c r="Y24" s="2">
        <f>AJ10</f>
        <v>0.30303030303030304</v>
      </c>
      <c r="Z24" s="2">
        <f>AL12</f>
        <v>0.59459459459459463</v>
      </c>
      <c r="AA24" s="2">
        <f>AL11</f>
        <v>0.48484848484848486</v>
      </c>
      <c r="AB24" s="2">
        <f>AL10</f>
        <v>0.30303030303030304</v>
      </c>
    </row>
    <row r="25" spans="1:29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29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29" x14ac:dyDescent="0.25">
      <c r="A27" s="12" t="s">
        <v>7</v>
      </c>
      <c r="B27" s="41" t="s">
        <v>0</v>
      </c>
      <c r="C27" s="8">
        <f>D17</f>
        <v>3.0303030303030276</v>
      </c>
      <c r="D27" s="8">
        <f>F17</f>
        <v>7.4074074074074066</v>
      </c>
      <c r="E27" s="8">
        <f>H17</f>
        <v>4.0000000000000036</v>
      </c>
      <c r="F27" s="8">
        <f>J17</f>
        <v>5.0000000000000044</v>
      </c>
      <c r="G27" s="8">
        <f>L17</f>
        <v>0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29" x14ac:dyDescent="0.25">
      <c r="A28" s="12" t="s">
        <v>8</v>
      </c>
      <c r="B28" s="42"/>
      <c r="C28" s="8">
        <f>D20</f>
        <v>2.7027027027026973</v>
      </c>
      <c r="D28" s="8">
        <f>F20</f>
        <v>9.9999999999999982</v>
      </c>
      <c r="E28" s="8">
        <f>H20</f>
        <v>18.518518518518523</v>
      </c>
      <c r="F28" s="8">
        <f>J20</f>
        <v>15.000000000000002</v>
      </c>
      <c r="G28" s="8">
        <f>L20</f>
        <v>15.000000000000002</v>
      </c>
      <c r="Q28" s="2">
        <f>AT6</f>
        <v>0.18181818181818177</v>
      </c>
      <c r="R28" s="2">
        <f>AT5</f>
        <v>0.21875</v>
      </c>
      <c r="S28" s="2">
        <f>AT4</f>
        <v>0.30555555555555558</v>
      </c>
      <c r="T28" s="3">
        <f>AV6</f>
        <v>7.407407407407407E-2</v>
      </c>
      <c r="U28" s="2">
        <f>AV5</f>
        <v>4.0000000000000036E-2</v>
      </c>
      <c r="V28" s="3">
        <f>AV4</f>
        <v>0.24</v>
      </c>
      <c r="W28" s="2">
        <f>AX6</f>
        <v>0.19999999999999996</v>
      </c>
      <c r="X28" s="3">
        <f>AX5</f>
        <v>0.16666666666666663</v>
      </c>
      <c r="Y28" s="3">
        <f>AX4</f>
        <v>0.36842105263157898</v>
      </c>
      <c r="Z28" s="2">
        <f>AZ6</f>
        <v>0</v>
      </c>
      <c r="AA28" s="2">
        <f>AZ5</f>
        <v>0</v>
      </c>
      <c r="AB28" s="3">
        <f>AZ4</f>
        <v>8.333333333333337E-2</v>
      </c>
    </row>
    <row r="29" spans="1:29" x14ac:dyDescent="0.25">
      <c r="A29" s="12" t="s">
        <v>9</v>
      </c>
      <c r="B29" s="42"/>
      <c r="C29" s="8">
        <f>D23</f>
        <v>10.810810810810811</v>
      </c>
      <c r="D29" s="8">
        <f>F23</f>
        <v>16.666666666666664</v>
      </c>
      <c r="E29" s="8">
        <f>H23</f>
        <v>15.384615384615385</v>
      </c>
      <c r="F29" s="8">
        <f>J23</f>
        <v>18.181818181818176</v>
      </c>
      <c r="G29" s="8">
        <f>L23</f>
        <v>27.27272727272727</v>
      </c>
      <c r="Q29" s="2">
        <f>AT9</f>
        <v>0.18918918918918914</v>
      </c>
      <c r="R29" s="2">
        <f>AT8</f>
        <v>0.25</v>
      </c>
      <c r="S29" s="2">
        <f>AT7</f>
        <v>0.23333333333333328</v>
      </c>
      <c r="T29" s="3">
        <f>AV9</f>
        <v>9.9999999999999978E-2</v>
      </c>
      <c r="U29" s="2">
        <f>AV8</f>
        <v>0.18518518518518523</v>
      </c>
      <c r="V29" s="3">
        <f>AV7</f>
        <v>0.26086956521739135</v>
      </c>
      <c r="W29" s="2">
        <f>AX9</f>
        <v>0.2592592592592593</v>
      </c>
      <c r="X29" s="3">
        <f>AX8</f>
        <v>0.22727272727272729</v>
      </c>
      <c r="Y29" s="3">
        <f>AX7</f>
        <v>0.52941176470588236</v>
      </c>
      <c r="Z29" s="2">
        <f>AZ9</f>
        <v>0</v>
      </c>
      <c r="AA29" s="2">
        <f>AZ8</f>
        <v>0</v>
      </c>
      <c r="AB29" s="3">
        <f>AZ7</f>
        <v>0</v>
      </c>
    </row>
    <row r="30" spans="1:29" x14ac:dyDescent="0.25">
      <c r="A30" s="12"/>
      <c r="B30" s="15" t="s">
        <v>16</v>
      </c>
      <c r="C30" s="29">
        <f>AVERAGE(C27:C29)</f>
        <v>5.5146055146055124</v>
      </c>
      <c r="D30" s="29">
        <f>AVERAGE(D27:D29)</f>
        <v>11.358024691358024</v>
      </c>
      <c r="E30" s="29">
        <f>AVERAGE(E27:E29)</f>
        <v>12.634377967711304</v>
      </c>
      <c r="F30" s="29">
        <f>AVERAGE(F27:F29)</f>
        <v>12.727272727272728</v>
      </c>
      <c r="G30" s="29">
        <f>AVERAGE(G27:G29)</f>
        <v>14.090909090909092</v>
      </c>
      <c r="Q30" s="2">
        <f>AT12</f>
        <v>0.18918918918918914</v>
      </c>
      <c r="R30" s="2">
        <f>AT11</f>
        <v>0.24242424242424243</v>
      </c>
      <c r="S30" s="2">
        <f>AT10</f>
        <v>0.39393939393939392</v>
      </c>
      <c r="T30" s="3">
        <f>AV12</f>
        <v>0.1333333333333333</v>
      </c>
      <c r="U30" s="2">
        <f>AV11</f>
        <v>0.12</v>
      </c>
      <c r="V30" s="3">
        <f>AV10</f>
        <v>5.0000000000000044E-2</v>
      </c>
      <c r="W30" s="3">
        <f>AX12</f>
        <v>0.15384615384615385</v>
      </c>
      <c r="X30" s="3">
        <f>AX11</f>
        <v>0.18181818181818177</v>
      </c>
      <c r="Y30" s="3">
        <f>AX10</f>
        <v>0.47368421052631582</v>
      </c>
      <c r="Z30" s="3">
        <f>AZ12</f>
        <v>0</v>
      </c>
      <c r="AA30" s="3">
        <f>AZ11</f>
        <v>0.11111111111111116</v>
      </c>
      <c r="AB30" s="3">
        <f>AZ10</f>
        <v>0</v>
      </c>
    </row>
    <row r="31" spans="1:29" x14ac:dyDescent="0.2">
      <c r="A31" s="12" t="s">
        <v>7</v>
      </c>
      <c r="B31" s="41" t="s">
        <v>6</v>
      </c>
      <c r="C31" s="8">
        <v>0</v>
      </c>
      <c r="D31" s="8">
        <f>F16</f>
        <v>7.4074074074074066</v>
      </c>
      <c r="E31" s="8">
        <f>H16</f>
        <v>24</v>
      </c>
      <c r="F31" s="8">
        <f>J16</f>
        <v>40</v>
      </c>
      <c r="G31" s="8">
        <f>L16</f>
        <v>44.999999999999993</v>
      </c>
      <c r="Q31" s="22"/>
      <c r="R31" s="22"/>
    </row>
    <row r="32" spans="1:29" x14ac:dyDescent="0.2">
      <c r="A32" s="12" t="s">
        <v>8</v>
      </c>
      <c r="B32" s="42"/>
      <c r="C32" s="8">
        <f>D19</f>
        <v>18.918918918918916</v>
      </c>
      <c r="D32" s="8">
        <f>F19</f>
        <v>23.333333333333329</v>
      </c>
      <c r="E32" s="8">
        <f>H19</f>
        <v>37.037037037037038</v>
      </c>
      <c r="F32" s="8">
        <f>J19</f>
        <v>60</v>
      </c>
      <c r="G32" s="8">
        <f>L19</f>
        <v>60</v>
      </c>
      <c r="Q32" s="22"/>
      <c r="R32" s="22"/>
    </row>
    <row r="33" spans="1:33" x14ac:dyDescent="0.2">
      <c r="A33" s="12" t="s">
        <v>9</v>
      </c>
      <c r="B33" s="42"/>
      <c r="C33" s="8">
        <f>D22</f>
        <v>10.810810810810811</v>
      </c>
      <c r="D33" s="8">
        <f>F22</f>
        <v>33.333333333333336</v>
      </c>
      <c r="E33" s="8">
        <f>H22</f>
        <v>26.923076923076927</v>
      </c>
      <c r="F33" s="8">
        <f>J22</f>
        <v>54.54545454545454</v>
      </c>
      <c r="G33" s="8">
        <f>L22</f>
        <v>54.54545454545454</v>
      </c>
      <c r="Q33" s="22"/>
      <c r="R33" s="22"/>
    </row>
    <row r="34" spans="1:33" x14ac:dyDescent="0.2">
      <c r="A34" s="12"/>
      <c r="B34" s="15" t="s">
        <v>16</v>
      </c>
      <c r="C34" s="29">
        <f>AVERAGE(C31:C33)</f>
        <v>9.9099099099099082</v>
      </c>
      <c r="D34" s="29">
        <f>AVERAGE(D31:D33)</f>
        <v>21.358024691358025</v>
      </c>
      <c r="E34" s="29">
        <f>AVERAGE(E31:E33)</f>
        <v>29.320037986704659</v>
      </c>
      <c r="F34" s="29">
        <f>AVERAGE(F31:F33)</f>
        <v>51.515151515151508</v>
      </c>
      <c r="G34" s="29">
        <f>AVERAGE(G31:G33)</f>
        <v>53.18181818181818</v>
      </c>
      <c r="Q34" s="22"/>
      <c r="R34" s="22"/>
    </row>
    <row r="35" spans="1:33" s="3" customFormat="1" x14ac:dyDescent="0.25">
      <c r="O35" s="2"/>
      <c r="P35" s="2"/>
      <c r="Q35" s="2"/>
      <c r="R35" s="2"/>
      <c r="S35" s="2"/>
      <c r="U35" s="2"/>
      <c r="AC35" s="2"/>
      <c r="AD35" s="2"/>
      <c r="AE35" s="2"/>
    </row>
    <row r="36" spans="1:33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R36" s="3"/>
      <c r="S36" s="3"/>
      <c r="U36" s="3"/>
      <c r="W36" s="3"/>
      <c r="Z36" s="3"/>
      <c r="AA36" s="3"/>
      <c r="AD36" s="3"/>
      <c r="AE36" s="3"/>
      <c r="AF36" s="3"/>
      <c r="AG36" s="3"/>
    </row>
    <row r="37" spans="1:33" x14ac:dyDescent="0.25">
      <c r="A37" s="29" t="s">
        <v>50</v>
      </c>
      <c r="B37" s="29">
        <f>C30</f>
        <v>5.5146055146055124</v>
      </c>
      <c r="C37" s="29">
        <f>D30</f>
        <v>11.358024691358024</v>
      </c>
      <c r="D37" s="29">
        <f>E30</f>
        <v>12.634377967711304</v>
      </c>
      <c r="E37" s="29">
        <f>F30</f>
        <v>12.727272727272728</v>
      </c>
      <c r="F37" s="29">
        <f>G30</f>
        <v>14.090909090909092</v>
      </c>
      <c r="G37" s="8">
        <f>STDEV(C27:C29)</f>
        <v>4.5895722456810448</v>
      </c>
      <c r="H37" s="8">
        <f>STDEV(D27:D29)</f>
        <v>4.7766770671982952</v>
      </c>
      <c r="I37" s="8">
        <f>STDEV(E27:E29)</f>
        <v>7.640006503933467</v>
      </c>
      <c r="J37" s="8">
        <f>STDEV(F27:F29)</f>
        <v>6.8785208865552443</v>
      </c>
      <c r="K37" s="8">
        <f>STDEV(G27:G29)</f>
        <v>13.659072001197014</v>
      </c>
      <c r="L37" s="8">
        <f>G37/3</f>
        <v>1.529857415227015</v>
      </c>
      <c r="M37" s="8">
        <f>H37/3</f>
        <v>1.5922256890660984</v>
      </c>
      <c r="N37" s="8">
        <f>I37/3</f>
        <v>2.546668834644489</v>
      </c>
      <c r="O37" s="8">
        <f t="shared" ref="M37:P38" si="47">J37/3</f>
        <v>2.2928402955184146</v>
      </c>
      <c r="P37" s="8">
        <f t="shared" si="47"/>
        <v>4.553024000399005</v>
      </c>
      <c r="W37" s="3"/>
      <c r="Z37" s="3"/>
      <c r="AA37" s="3"/>
      <c r="AD37" s="3"/>
      <c r="AE37" s="3"/>
    </row>
    <row r="38" spans="1:33" s="3" customFormat="1" x14ac:dyDescent="0.25">
      <c r="A38" s="29" t="s">
        <v>41</v>
      </c>
      <c r="B38" s="29">
        <f>C34</f>
        <v>9.9099099099099082</v>
      </c>
      <c r="C38" s="29">
        <f>D34</f>
        <v>21.358024691358025</v>
      </c>
      <c r="D38" s="29">
        <f>E34</f>
        <v>29.320037986704659</v>
      </c>
      <c r="E38" s="29">
        <f>F34</f>
        <v>51.515151515151508</v>
      </c>
      <c r="F38" s="29">
        <f>G34</f>
        <v>53.18181818181818</v>
      </c>
      <c r="G38" s="8">
        <f>STDEV(C31:C33)</f>
        <v>9.4915799575249888</v>
      </c>
      <c r="H38" s="8">
        <f>STDEV(D31:D33)</f>
        <v>13.075350547975612</v>
      </c>
      <c r="I38" s="8">
        <f>STDEV(E31:E33)</f>
        <v>6.8410635453618749</v>
      </c>
      <c r="J38" s="8">
        <f>STDEV(F31:F33)</f>
        <v>10.338619460140629</v>
      </c>
      <c r="K38" s="8">
        <f>STDEV(G31:G33)</f>
        <v>7.5924059493136982</v>
      </c>
      <c r="L38" s="8">
        <f>G38/3</f>
        <v>3.1638599858416629</v>
      </c>
      <c r="M38" s="8">
        <f t="shared" si="47"/>
        <v>4.3584501826585376</v>
      </c>
      <c r="N38" s="8">
        <f>I38/3</f>
        <v>2.2803545151206248</v>
      </c>
      <c r="O38" s="8">
        <f t="shared" si="47"/>
        <v>3.4462064867135429</v>
      </c>
      <c r="P38" s="8">
        <f t="shared" si="47"/>
        <v>2.5308019831045661</v>
      </c>
      <c r="Q38" s="2"/>
      <c r="R38" s="2"/>
      <c r="S38" s="2"/>
      <c r="U38" s="2"/>
      <c r="W38" s="2"/>
      <c r="Z38" s="2"/>
      <c r="AA38" s="2"/>
      <c r="AD38" s="2"/>
      <c r="AE38" s="2"/>
      <c r="AF38" s="2"/>
      <c r="AG38" s="2"/>
    </row>
    <row r="39" spans="1:33" x14ac:dyDescent="0.25">
      <c r="S39" s="3"/>
      <c r="U39" s="3"/>
    </row>
    <row r="41" spans="1:33" x14ac:dyDescent="0.25">
      <c r="C41" s="2">
        <v>3.0303030303030276</v>
      </c>
      <c r="D41" s="2">
        <v>0</v>
      </c>
      <c r="E41" s="2">
        <v>7.4074074074074066</v>
      </c>
      <c r="F41" s="2">
        <v>7.4074074074074066</v>
      </c>
      <c r="G41" s="2">
        <v>4.0000000000000036</v>
      </c>
      <c r="H41" s="2">
        <v>24</v>
      </c>
      <c r="I41" s="2">
        <v>5.0000000000000044</v>
      </c>
      <c r="J41" s="2">
        <v>40</v>
      </c>
      <c r="K41" s="2">
        <v>0</v>
      </c>
      <c r="L41" s="2">
        <v>44.999999999999993</v>
      </c>
    </row>
    <row r="42" spans="1:33" x14ac:dyDescent="0.25">
      <c r="C42" s="2">
        <v>2.7027027027026973</v>
      </c>
      <c r="D42" s="2">
        <v>18.918918918918916</v>
      </c>
      <c r="E42" s="2">
        <v>9.9999999999999982</v>
      </c>
      <c r="F42" s="2">
        <v>23.333333333333329</v>
      </c>
      <c r="G42" s="2">
        <v>18.518518518518523</v>
      </c>
      <c r="H42" s="2">
        <v>37.037037037037038</v>
      </c>
      <c r="I42" s="2">
        <v>15.000000000000002</v>
      </c>
      <c r="J42" s="2">
        <v>60</v>
      </c>
      <c r="K42" s="2">
        <v>15.000000000000002</v>
      </c>
      <c r="L42" s="2">
        <v>60</v>
      </c>
    </row>
    <row r="43" spans="1:33" x14ac:dyDescent="0.25">
      <c r="C43" s="2">
        <v>10.810810810810811</v>
      </c>
      <c r="D43" s="2">
        <v>10.810810810810811</v>
      </c>
      <c r="E43" s="2">
        <v>16.666666666666664</v>
      </c>
      <c r="F43" s="2">
        <v>33.333333333333336</v>
      </c>
      <c r="G43" s="2">
        <v>15.384615384615385</v>
      </c>
      <c r="H43" s="2">
        <v>26.923076923076927</v>
      </c>
      <c r="I43" s="2">
        <v>18.181818181818176</v>
      </c>
      <c r="J43" s="2">
        <v>54.54545454545454</v>
      </c>
      <c r="K43" s="2">
        <v>27.27272727272727</v>
      </c>
      <c r="L43" s="2">
        <v>54.54545454545454</v>
      </c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Q2:R2"/>
    <mergeCell ref="S2:T2"/>
    <mergeCell ref="U2:V2"/>
    <mergeCell ref="W2:X2"/>
    <mergeCell ref="Y2:Z2"/>
    <mergeCell ref="B31:B33"/>
    <mergeCell ref="A16:A18"/>
    <mergeCell ref="A19:A21"/>
    <mergeCell ref="A22:A24"/>
    <mergeCell ref="B27:B29"/>
    <mergeCell ref="C14:D14"/>
    <mergeCell ref="E14:F14"/>
    <mergeCell ref="G14:H14"/>
    <mergeCell ref="I14:J14"/>
    <mergeCell ref="K14:L14"/>
    <mergeCell ref="A3:C3"/>
    <mergeCell ref="A4:A6"/>
    <mergeCell ref="A7:A9"/>
    <mergeCell ref="A10:A12"/>
    <mergeCell ref="A1:M1"/>
    <mergeCell ref="D2:E2"/>
    <mergeCell ref="F2:G2"/>
    <mergeCell ref="H2:I2"/>
    <mergeCell ref="J2:K2"/>
    <mergeCell ref="L2:M2"/>
  </mergeCells>
  <phoneticPr fontId="10" type="noConversion"/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D10B6-E245-D445-8F5C-2B8153D6992A}">
  <dimension ref="A1:AZ43"/>
  <sheetViews>
    <sheetView topLeftCell="K1" zoomScale="88" zoomScaleNormal="81" workbookViewId="0">
      <selection activeCell="N16" sqref="N16:P18"/>
    </sheetView>
  </sheetViews>
  <sheetFormatPr defaultColWidth="10.875" defaultRowHeight="15.75" x14ac:dyDescent="0.25"/>
  <cols>
    <col min="1" max="15" width="10.875" style="2"/>
    <col min="16" max="16" width="8.625" style="2" customWidth="1"/>
    <col min="17" max="20" width="10.875" style="2"/>
    <col min="21" max="21" width="10.875" style="3"/>
    <col min="22" max="22" width="10.875" style="2"/>
    <col min="23" max="23" width="10.875" style="3"/>
    <col min="24" max="24" width="10.875" style="2"/>
    <col min="25" max="26" width="10.875" style="3"/>
    <col min="27" max="28" width="10.875" style="2"/>
    <col min="29" max="30" width="10.875" style="3"/>
    <col min="31" max="16384" width="10.875" style="2"/>
  </cols>
  <sheetData>
    <row r="1" spans="1:52" ht="18.75" x14ac:dyDescent="0.25">
      <c r="A1" s="34" t="s">
        <v>56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32</v>
      </c>
      <c r="E4" s="12">
        <f>C4-D4</f>
        <v>18</v>
      </c>
      <c r="F4" s="12">
        <v>20</v>
      </c>
      <c r="G4" s="12">
        <f>D4-F4</f>
        <v>12</v>
      </c>
      <c r="H4" s="12">
        <v>15</v>
      </c>
      <c r="I4" s="12">
        <f>F4-H4</f>
        <v>5</v>
      </c>
      <c r="J4" s="12">
        <v>15</v>
      </c>
      <c r="K4" s="12">
        <f>H4-J4</f>
        <v>0</v>
      </c>
      <c r="L4" s="16">
        <v>8</v>
      </c>
      <c r="M4" s="12">
        <f>J4-L4</f>
        <v>7</v>
      </c>
      <c r="N4" s="39">
        <v>1</v>
      </c>
      <c r="O4" s="15" t="s">
        <v>6</v>
      </c>
      <c r="P4" s="15">
        <v>50</v>
      </c>
      <c r="Q4" s="12">
        <f>D4/50</f>
        <v>0.64</v>
      </c>
      <c r="R4" s="12">
        <f>1-Q4</f>
        <v>0.36</v>
      </c>
      <c r="S4" s="12">
        <f>F4/50</f>
        <v>0.4</v>
      </c>
      <c r="T4" s="12">
        <f>1-S4</f>
        <v>0.6</v>
      </c>
      <c r="U4" s="12">
        <f>H4/50</f>
        <v>0.3</v>
      </c>
      <c r="V4" s="12">
        <f>1-U4</f>
        <v>0.7</v>
      </c>
      <c r="W4" s="12">
        <f>J4/50</f>
        <v>0.3</v>
      </c>
      <c r="X4" s="12">
        <f>1-W4</f>
        <v>0.7</v>
      </c>
      <c r="Y4" s="12">
        <f>L4/50</f>
        <v>0.16</v>
      </c>
      <c r="Z4" s="12">
        <f>1-Y4</f>
        <v>0.84</v>
      </c>
      <c r="AA4" s="39">
        <v>1</v>
      </c>
      <c r="AB4" s="15" t="s">
        <v>6</v>
      </c>
      <c r="AC4" s="15">
        <v>50</v>
      </c>
      <c r="AD4" s="12">
        <v>32</v>
      </c>
      <c r="AE4" s="12">
        <f>AC4-AD4</f>
        <v>18</v>
      </c>
      <c r="AF4" s="12">
        <f>F4/D4</f>
        <v>0.625</v>
      </c>
      <c r="AG4" s="12">
        <f>1-AF4</f>
        <v>0.375</v>
      </c>
      <c r="AH4" s="12">
        <f>H4/D4</f>
        <v>0.46875</v>
      </c>
      <c r="AI4" s="12">
        <f>1-AH4</f>
        <v>0.53125</v>
      </c>
      <c r="AJ4" s="12">
        <f>J4/D4</f>
        <v>0.46875</v>
      </c>
      <c r="AK4" s="12">
        <f>1-AJ4</f>
        <v>0.53125</v>
      </c>
      <c r="AL4" s="16">
        <f>L4/D4</f>
        <v>0.25</v>
      </c>
      <c r="AM4" s="12">
        <f>1-AL4</f>
        <v>0.75</v>
      </c>
      <c r="AN4" s="39">
        <v>1</v>
      </c>
      <c r="AO4" s="15" t="s">
        <v>6</v>
      </c>
      <c r="AP4" s="15">
        <v>50</v>
      </c>
      <c r="AQ4" s="12">
        <v>32</v>
      </c>
      <c r="AR4" s="12">
        <f>AP4-AQ4</f>
        <v>18</v>
      </c>
      <c r="AS4" s="12">
        <f>F4/D4</f>
        <v>0.625</v>
      </c>
      <c r="AT4" s="12">
        <f>1-AS4</f>
        <v>0.375</v>
      </c>
      <c r="AU4" s="12">
        <f>H4/F4</f>
        <v>0.75</v>
      </c>
      <c r="AV4" s="12">
        <f>1-AU4</f>
        <v>0.25</v>
      </c>
      <c r="AW4" s="12">
        <f>J4/H4</f>
        <v>1</v>
      </c>
      <c r="AX4" s="12">
        <f>1-AW4</f>
        <v>0</v>
      </c>
      <c r="AY4" s="16">
        <f>L4/J4</f>
        <v>0.53333333333333333</v>
      </c>
      <c r="AZ4" s="12">
        <f>1-AY4</f>
        <v>0.46666666666666667</v>
      </c>
    </row>
    <row r="5" spans="1:52" x14ac:dyDescent="0.25">
      <c r="A5" s="39"/>
      <c r="B5" s="15" t="s">
        <v>0</v>
      </c>
      <c r="C5" s="15">
        <v>50</v>
      </c>
      <c r="D5" s="12">
        <v>33</v>
      </c>
      <c r="E5" s="12">
        <f t="shared" ref="E5:E12" si="0">C5-D5</f>
        <v>17</v>
      </c>
      <c r="F5" s="12">
        <v>27</v>
      </c>
      <c r="G5" s="12">
        <f t="shared" ref="G5:G12" si="1">D5-F5</f>
        <v>6</v>
      </c>
      <c r="H5" s="12">
        <v>25</v>
      </c>
      <c r="I5" s="12">
        <f t="shared" ref="I5:I12" si="2">F5-H5</f>
        <v>2</v>
      </c>
      <c r="J5" s="12">
        <v>24</v>
      </c>
      <c r="K5" s="12">
        <f t="shared" ref="K5:K12" si="3">H5-J5</f>
        <v>1</v>
      </c>
      <c r="L5" s="16">
        <v>24</v>
      </c>
      <c r="M5" s="12">
        <f t="shared" ref="M5:M12" si="4">J5-L5</f>
        <v>0</v>
      </c>
      <c r="N5" s="39"/>
      <c r="O5" s="15" t="s">
        <v>0</v>
      </c>
      <c r="P5" s="15">
        <v>50</v>
      </c>
      <c r="Q5" s="12">
        <f t="shared" ref="Q5:Q12" si="5">D5/50</f>
        <v>0.66</v>
      </c>
      <c r="R5" s="12">
        <f t="shared" ref="R5:T12" si="6">1-Q5</f>
        <v>0.33999999999999997</v>
      </c>
      <c r="S5" s="12">
        <f t="shared" ref="S5:S12" si="7">F5/50</f>
        <v>0.54</v>
      </c>
      <c r="T5" s="12">
        <f t="shared" si="6"/>
        <v>0.45999999999999996</v>
      </c>
      <c r="U5" s="12">
        <f t="shared" ref="U5:U12" si="8">H5/50</f>
        <v>0.5</v>
      </c>
      <c r="V5" s="12">
        <f t="shared" ref="V5:X5" si="9">1-U5</f>
        <v>0.5</v>
      </c>
      <c r="W5" s="12">
        <f t="shared" ref="W5:W12" si="10">J5/50</f>
        <v>0.48</v>
      </c>
      <c r="X5" s="12">
        <f t="shared" si="9"/>
        <v>0.52</v>
      </c>
      <c r="Y5" s="12">
        <f t="shared" ref="Y5:Y12" si="11">L5/50</f>
        <v>0.48</v>
      </c>
      <c r="Z5" s="12">
        <f t="shared" ref="Z5" si="12">1-Y5</f>
        <v>0.52</v>
      </c>
      <c r="AA5" s="39"/>
      <c r="AB5" s="15" t="s">
        <v>0</v>
      </c>
      <c r="AC5" s="15">
        <v>50</v>
      </c>
      <c r="AD5" s="12">
        <v>33</v>
      </c>
      <c r="AE5" s="12">
        <f t="shared" ref="AE5:AE12" si="13">AC5-AD5</f>
        <v>17</v>
      </c>
      <c r="AF5" s="12">
        <f>F5/D5</f>
        <v>0.81818181818181823</v>
      </c>
      <c r="AG5" s="12">
        <f t="shared" ref="AG5:AI12" si="14">1-AF5</f>
        <v>0.18181818181818177</v>
      </c>
      <c r="AH5" s="12">
        <f>H5/D5</f>
        <v>0.75757575757575757</v>
      </c>
      <c r="AI5" s="12">
        <f t="shared" si="14"/>
        <v>0.24242424242424243</v>
      </c>
      <c r="AJ5" s="12">
        <f>J5/D5</f>
        <v>0.72727272727272729</v>
      </c>
      <c r="AK5" s="12">
        <f t="shared" ref="AK5:AM5" si="15">1-AJ5</f>
        <v>0.27272727272727271</v>
      </c>
      <c r="AL5" s="16">
        <f>L5/D5</f>
        <v>0.72727272727272729</v>
      </c>
      <c r="AM5" s="12">
        <f t="shared" si="15"/>
        <v>0.27272727272727271</v>
      </c>
      <c r="AN5" s="39"/>
      <c r="AO5" s="15" t="s">
        <v>0</v>
      </c>
      <c r="AP5" s="15">
        <v>50</v>
      </c>
      <c r="AQ5" s="12">
        <v>33</v>
      </c>
      <c r="AR5" s="12">
        <f t="shared" ref="AR5:AR12" si="16">AP5-AQ5</f>
        <v>17</v>
      </c>
      <c r="AS5" s="12">
        <f>F5/D5</f>
        <v>0.81818181818181823</v>
      </c>
      <c r="AT5" s="12">
        <f t="shared" ref="AT5:AV12" si="17">1-AS5</f>
        <v>0.18181818181818177</v>
      </c>
      <c r="AU5" s="12">
        <f>H5/F5</f>
        <v>0.92592592592592593</v>
      </c>
      <c r="AV5" s="12">
        <f t="shared" si="17"/>
        <v>7.407407407407407E-2</v>
      </c>
      <c r="AW5" s="12">
        <f>J5/H5</f>
        <v>0.96</v>
      </c>
      <c r="AX5" s="12">
        <f t="shared" ref="AX5:AZ5" si="18">1-AW5</f>
        <v>4.0000000000000036E-2</v>
      </c>
      <c r="AY5" s="16">
        <f>L5/J5</f>
        <v>1</v>
      </c>
      <c r="AZ5" s="12">
        <f t="shared" si="18"/>
        <v>0</v>
      </c>
    </row>
    <row r="6" spans="1:52" x14ac:dyDescent="0.25">
      <c r="A6" s="39"/>
      <c r="B6" s="15" t="s">
        <v>1</v>
      </c>
      <c r="C6" s="15">
        <v>50</v>
      </c>
      <c r="D6" s="12">
        <v>34</v>
      </c>
      <c r="E6" s="12">
        <f t="shared" si="0"/>
        <v>16</v>
      </c>
      <c r="F6" s="12">
        <v>30</v>
      </c>
      <c r="G6" s="12">
        <f t="shared" si="1"/>
        <v>4</v>
      </c>
      <c r="H6" s="12">
        <v>28</v>
      </c>
      <c r="I6" s="12">
        <f t="shared" si="2"/>
        <v>2</v>
      </c>
      <c r="J6" s="12">
        <v>28</v>
      </c>
      <c r="K6" s="12">
        <f t="shared" si="3"/>
        <v>0</v>
      </c>
      <c r="L6" s="16">
        <v>28</v>
      </c>
      <c r="M6" s="12">
        <f t="shared" si="4"/>
        <v>0</v>
      </c>
      <c r="N6" s="39"/>
      <c r="O6" s="15" t="s">
        <v>1</v>
      </c>
      <c r="P6" s="15">
        <v>50</v>
      </c>
      <c r="Q6" s="12">
        <f t="shared" si="5"/>
        <v>0.68</v>
      </c>
      <c r="R6" s="12">
        <f t="shared" si="6"/>
        <v>0.31999999999999995</v>
      </c>
      <c r="S6" s="12">
        <f t="shared" si="7"/>
        <v>0.6</v>
      </c>
      <c r="T6" s="12">
        <f t="shared" si="6"/>
        <v>0.4</v>
      </c>
      <c r="U6" s="12">
        <f t="shared" si="8"/>
        <v>0.56000000000000005</v>
      </c>
      <c r="V6" s="12">
        <f t="shared" ref="V6:X6" si="19">1-U6</f>
        <v>0.43999999999999995</v>
      </c>
      <c r="W6" s="12">
        <f t="shared" si="10"/>
        <v>0.56000000000000005</v>
      </c>
      <c r="X6" s="12">
        <f t="shared" si="19"/>
        <v>0.43999999999999995</v>
      </c>
      <c r="Y6" s="12">
        <f t="shared" si="11"/>
        <v>0.56000000000000005</v>
      </c>
      <c r="Z6" s="12">
        <f t="shared" ref="Z6" si="20">1-Y6</f>
        <v>0.43999999999999995</v>
      </c>
      <c r="AA6" s="39"/>
      <c r="AB6" s="15" t="s">
        <v>1</v>
      </c>
      <c r="AC6" s="15">
        <v>50</v>
      </c>
      <c r="AD6" s="12">
        <v>34</v>
      </c>
      <c r="AE6" s="12">
        <f t="shared" si="13"/>
        <v>16</v>
      </c>
      <c r="AF6" s="12">
        <f>F6/D6</f>
        <v>0.88235294117647056</v>
      </c>
      <c r="AG6" s="12">
        <f t="shared" si="14"/>
        <v>0.11764705882352944</v>
      </c>
      <c r="AH6" s="12">
        <f>H6/D6</f>
        <v>0.82352941176470584</v>
      </c>
      <c r="AI6" s="12">
        <f t="shared" si="14"/>
        <v>0.17647058823529416</v>
      </c>
      <c r="AJ6" s="12">
        <f>J6/D6</f>
        <v>0.82352941176470584</v>
      </c>
      <c r="AK6" s="12">
        <f t="shared" ref="AK6:AM6" si="21">1-AJ6</f>
        <v>0.17647058823529416</v>
      </c>
      <c r="AL6" s="16">
        <f>L6/D6</f>
        <v>0.82352941176470584</v>
      </c>
      <c r="AM6" s="12">
        <f t="shared" si="21"/>
        <v>0.17647058823529416</v>
      </c>
      <c r="AN6" s="39"/>
      <c r="AO6" s="15" t="s">
        <v>1</v>
      </c>
      <c r="AP6" s="15">
        <v>50</v>
      </c>
      <c r="AQ6" s="12">
        <v>34</v>
      </c>
      <c r="AR6" s="12">
        <f t="shared" si="16"/>
        <v>16</v>
      </c>
      <c r="AS6" s="12">
        <f>F6/D6</f>
        <v>0.88235294117647056</v>
      </c>
      <c r="AT6" s="12">
        <f t="shared" si="17"/>
        <v>0.11764705882352944</v>
      </c>
      <c r="AU6" s="12">
        <f>H6/F6</f>
        <v>0.93333333333333335</v>
      </c>
      <c r="AV6" s="12">
        <f t="shared" si="17"/>
        <v>6.6666666666666652E-2</v>
      </c>
      <c r="AW6" s="12">
        <f>J6/H6</f>
        <v>1</v>
      </c>
      <c r="AX6" s="12">
        <f t="shared" ref="AX6:AZ6" si="22">1-AW6</f>
        <v>0</v>
      </c>
      <c r="AY6" s="16">
        <f>L6/J6</f>
        <v>1</v>
      </c>
      <c r="AZ6" s="12">
        <f t="shared" si="22"/>
        <v>0</v>
      </c>
    </row>
    <row r="7" spans="1:52" x14ac:dyDescent="0.25">
      <c r="A7" s="39">
        <v>2</v>
      </c>
      <c r="B7" s="15" t="s">
        <v>6</v>
      </c>
      <c r="C7" s="15">
        <v>50</v>
      </c>
      <c r="D7" s="12">
        <v>32</v>
      </c>
      <c r="E7" s="12">
        <f t="shared" si="0"/>
        <v>18</v>
      </c>
      <c r="F7" s="12">
        <v>20</v>
      </c>
      <c r="G7" s="12">
        <f t="shared" si="1"/>
        <v>12</v>
      </c>
      <c r="H7" s="12">
        <v>17</v>
      </c>
      <c r="I7" s="12">
        <f t="shared" si="2"/>
        <v>3</v>
      </c>
      <c r="J7" s="13">
        <v>10</v>
      </c>
      <c r="K7" s="12">
        <f t="shared" si="3"/>
        <v>7</v>
      </c>
      <c r="L7" s="16">
        <v>10</v>
      </c>
      <c r="M7" s="12">
        <f t="shared" si="4"/>
        <v>0</v>
      </c>
      <c r="N7" s="39">
        <v>2</v>
      </c>
      <c r="O7" s="15" t="s">
        <v>6</v>
      </c>
      <c r="P7" s="15">
        <v>50</v>
      </c>
      <c r="Q7" s="12">
        <f t="shared" si="5"/>
        <v>0.64</v>
      </c>
      <c r="R7" s="12">
        <f t="shared" si="6"/>
        <v>0.36</v>
      </c>
      <c r="S7" s="12">
        <f t="shared" si="7"/>
        <v>0.4</v>
      </c>
      <c r="T7" s="12">
        <f t="shared" si="6"/>
        <v>0.6</v>
      </c>
      <c r="U7" s="12">
        <f t="shared" si="8"/>
        <v>0.34</v>
      </c>
      <c r="V7" s="12">
        <f t="shared" ref="V7:X7" si="23">1-U7</f>
        <v>0.65999999999999992</v>
      </c>
      <c r="W7" s="12">
        <f t="shared" si="10"/>
        <v>0.2</v>
      </c>
      <c r="X7" s="12">
        <f t="shared" si="23"/>
        <v>0.8</v>
      </c>
      <c r="Y7" s="12">
        <f t="shared" si="11"/>
        <v>0.2</v>
      </c>
      <c r="Z7" s="12">
        <f t="shared" ref="Z7" si="24">1-Y7</f>
        <v>0.8</v>
      </c>
      <c r="AA7" s="39">
        <v>2</v>
      </c>
      <c r="AB7" s="15" t="s">
        <v>6</v>
      </c>
      <c r="AC7" s="15">
        <v>50</v>
      </c>
      <c r="AD7" s="12">
        <v>32</v>
      </c>
      <c r="AE7" s="12">
        <f t="shared" si="13"/>
        <v>18</v>
      </c>
      <c r="AF7" s="12">
        <f>F7/D7</f>
        <v>0.625</v>
      </c>
      <c r="AG7" s="12">
        <f t="shared" si="14"/>
        <v>0.375</v>
      </c>
      <c r="AH7" s="12">
        <f>H7/D7</f>
        <v>0.53125</v>
      </c>
      <c r="AI7" s="12">
        <f t="shared" si="14"/>
        <v>0.46875</v>
      </c>
      <c r="AJ7" s="12">
        <f>J7/D7</f>
        <v>0.3125</v>
      </c>
      <c r="AK7" s="12">
        <f t="shared" ref="AK7:AM7" si="25">1-AJ7</f>
        <v>0.6875</v>
      </c>
      <c r="AL7" s="16">
        <f>L7/D7</f>
        <v>0.3125</v>
      </c>
      <c r="AM7" s="12">
        <f t="shared" si="25"/>
        <v>0.6875</v>
      </c>
      <c r="AN7" s="39">
        <v>2</v>
      </c>
      <c r="AO7" s="15" t="s">
        <v>6</v>
      </c>
      <c r="AP7" s="15">
        <v>50</v>
      </c>
      <c r="AQ7" s="12">
        <v>32</v>
      </c>
      <c r="AR7" s="12">
        <f t="shared" si="16"/>
        <v>18</v>
      </c>
      <c r="AS7" s="12">
        <f>F7/D7</f>
        <v>0.625</v>
      </c>
      <c r="AT7" s="12">
        <f t="shared" si="17"/>
        <v>0.375</v>
      </c>
      <c r="AU7" s="12">
        <f>H7/F7</f>
        <v>0.85</v>
      </c>
      <c r="AV7" s="12">
        <f t="shared" si="17"/>
        <v>0.15000000000000002</v>
      </c>
      <c r="AW7" s="12">
        <f>J7/H7</f>
        <v>0.58823529411764708</v>
      </c>
      <c r="AX7" s="12">
        <f t="shared" ref="AX7:AZ7" si="26">1-AW7</f>
        <v>0.41176470588235292</v>
      </c>
      <c r="AY7" s="16">
        <f>L7/J7</f>
        <v>1</v>
      </c>
      <c r="AZ7" s="12">
        <f t="shared" si="26"/>
        <v>0</v>
      </c>
    </row>
    <row r="8" spans="1:52" x14ac:dyDescent="0.25">
      <c r="A8" s="39"/>
      <c r="B8" s="15" t="s">
        <v>0</v>
      </c>
      <c r="C8" s="15">
        <v>50</v>
      </c>
      <c r="D8" s="12">
        <v>36</v>
      </c>
      <c r="E8" s="12">
        <f t="shared" si="0"/>
        <v>14</v>
      </c>
      <c r="F8" s="12">
        <v>30</v>
      </c>
      <c r="G8" s="12">
        <f t="shared" si="1"/>
        <v>6</v>
      </c>
      <c r="H8" s="12">
        <v>29</v>
      </c>
      <c r="I8" s="12">
        <f t="shared" si="2"/>
        <v>1</v>
      </c>
      <c r="J8" s="13">
        <v>29</v>
      </c>
      <c r="K8" s="12">
        <f t="shared" si="3"/>
        <v>0</v>
      </c>
      <c r="L8" s="16">
        <v>28</v>
      </c>
      <c r="M8" s="12">
        <f t="shared" si="4"/>
        <v>1</v>
      </c>
      <c r="N8" s="39"/>
      <c r="O8" s="15" t="s">
        <v>0</v>
      </c>
      <c r="P8" s="15">
        <v>50</v>
      </c>
      <c r="Q8" s="12">
        <f t="shared" si="5"/>
        <v>0.72</v>
      </c>
      <c r="R8" s="12">
        <f t="shared" si="6"/>
        <v>0.28000000000000003</v>
      </c>
      <c r="S8" s="12">
        <f t="shared" si="7"/>
        <v>0.6</v>
      </c>
      <c r="T8" s="12">
        <f t="shared" si="6"/>
        <v>0.4</v>
      </c>
      <c r="U8" s="12">
        <f t="shared" si="8"/>
        <v>0.57999999999999996</v>
      </c>
      <c r="V8" s="12">
        <f t="shared" ref="V8:X8" si="27">1-U8</f>
        <v>0.42000000000000004</v>
      </c>
      <c r="W8" s="12">
        <f t="shared" si="10"/>
        <v>0.57999999999999996</v>
      </c>
      <c r="X8" s="12">
        <f t="shared" si="27"/>
        <v>0.42000000000000004</v>
      </c>
      <c r="Y8" s="12">
        <f t="shared" si="11"/>
        <v>0.56000000000000005</v>
      </c>
      <c r="Z8" s="12">
        <f t="shared" ref="Z8" si="28">1-Y8</f>
        <v>0.43999999999999995</v>
      </c>
      <c r="AA8" s="39"/>
      <c r="AB8" s="15" t="s">
        <v>0</v>
      </c>
      <c r="AC8" s="15">
        <v>50</v>
      </c>
      <c r="AD8" s="12">
        <v>36</v>
      </c>
      <c r="AE8" s="12">
        <f t="shared" si="13"/>
        <v>14</v>
      </c>
      <c r="AF8" s="12">
        <f>F8/D8</f>
        <v>0.83333333333333337</v>
      </c>
      <c r="AG8" s="12">
        <f t="shared" si="14"/>
        <v>0.16666666666666663</v>
      </c>
      <c r="AH8" s="12">
        <f>H8/D8</f>
        <v>0.80555555555555558</v>
      </c>
      <c r="AI8" s="12">
        <f t="shared" si="14"/>
        <v>0.19444444444444442</v>
      </c>
      <c r="AJ8" s="12">
        <f>J8/D8</f>
        <v>0.80555555555555558</v>
      </c>
      <c r="AK8" s="12">
        <f t="shared" ref="AK8:AM8" si="29">1-AJ8</f>
        <v>0.19444444444444442</v>
      </c>
      <c r="AL8" s="16">
        <f>L8/D8</f>
        <v>0.77777777777777779</v>
      </c>
      <c r="AM8" s="12">
        <f t="shared" si="29"/>
        <v>0.22222222222222221</v>
      </c>
      <c r="AN8" s="39"/>
      <c r="AO8" s="15" t="s">
        <v>0</v>
      </c>
      <c r="AP8" s="15">
        <v>50</v>
      </c>
      <c r="AQ8" s="12">
        <v>36</v>
      </c>
      <c r="AR8" s="12">
        <f t="shared" si="16"/>
        <v>14</v>
      </c>
      <c r="AS8" s="12">
        <f>F8/D8</f>
        <v>0.83333333333333337</v>
      </c>
      <c r="AT8" s="12">
        <f t="shared" si="17"/>
        <v>0.16666666666666663</v>
      </c>
      <c r="AU8" s="12">
        <f>H8/F8</f>
        <v>0.96666666666666667</v>
      </c>
      <c r="AV8" s="12">
        <f t="shared" si="17"/>
        <v>3.3333333333333326E-2</v>
      </c>
      <c r="AW8" s="12">
        <f>J8/H8</f>
        <v>1</v>
      </c>
      <c r="AX8" s="12">
        <f t="shared" ref="AX8:AZ8" si="30">1-AW8</f>
        <v>0</v>
      </c>
      <c r="AY8" s="16">
        <f>L8/J8</f>
        <v>0.96551724137931039</v>
      </c>
      <c r="AZ8" s="12">
        <f t="shared" si="30"/>
        <v>3.4482758620689613E-2</v>
      </c>
    </row>
    <row r="9" spans="1:52" x14ac:dyDescent="0.25">
      <c r="A9" s="39"/>
      <c r="B9" s="15" t="s">
        <v>1</v>
      </c>
      <c r="C9" s="15">
        <v>50</v>
      </c>
      <c r="D9" s="12">
        <v>36</v>
      </c>
      <c r="E9" s="12">
        <f t="shared" si="0"/>
        <v>14</v>
      </c>
      <c r="F9" s="12">
        <v>31</v>
      </c>
      <c r="G9" s="12">
        <f t="shared" si="1"/>
        <v>5</v>
      </c>
      <c r="H9" s="12">
        <v>29</v>
      </c>
      <c r="I9" s="12">
        <f t="shared" si="2"/>
        <v>2</v>
      </c>
      <c r="J9" s="13">
        <v>29</v>
      </c>
      <c r="K9" s="12">
        <f t="shared" si="3"/>
        <v>0</v>
      </c>
      <c r="L9" s="16">
        <v>28</v>
      </c>
      <c r="M9" s="12">
        <f t="shared" si="4"/>
        <v>1</v>
      </c>
      <c r="N9" s="39"/>
      <c r="O9" s="15" t="s">
        <v>1</v>
      </c>
      <c r="P9" s="15">
        <v>50</v>
      </c>
      <c r="Q9" s="12">
        <f t="shared" si="5"/>
        <v>0.72</v>
      </c>
      <c r="R9" s="12">
        <f t="shared" si="6"/>
        <v>0.28000000000000003</v>
      </c>
      <c r="S9" s="12">
        <f t="shared" si="7"/>
        <v>0.62</v>
      </c>
      <c r="T9" s="12">
        <f t="shared" si="6"/>
        <v>0.38</v>
      </c>
      <c r="U9" s="12">
        <f t="shared" si="8"/>
        <v>0.57999999999999996</v>
      </c>
      <c r="V9" s="12">
        <f t="shared" ref="V9:X9" si="31">1-U9</f>
        <v>0.42000000000000004</v>
      </c>
      <c r="W9" s="12">
        <f t="shared" si="10"/>
        <v>0.57999999999999996</v>
      </c>
      <c r="X9" s="12">
        <f t="shared" si="31"/>
        <v>0.42000000000000004</v>
      </c>
      <c r="Y9" s="12">
        <f t="shared" si="11"/>
        <v>0.56000000000000005</v>
      </c>
      <c r="Z9" s="12">
        <f t="shared" ref="Z9" si="32">1-Y9</f>
        <v>0.43999999999999995</v>
      </c>
      <c r="AA9" s="39"/>
      <c r="AB9" s="15" t="s">
        <v>1</v>
      </c>
      <c r="AC9" s="15">
        <v>50</v>
      </c>
      <c r="AD9" s="12">
        <v>36</v>
      </c>
      <c r="AE9" s="12">
        <f t="shared" si="13"/>
        <v>14</v>
      </c>
      <c r="AF9" s="12">
        <f>F9/D9</f>
        <v>0.86111111111111116</v>
      </c>
      <c r="AG9" s="12">
        <f t="shared" si="14"/>
        <v>0.13888888888888884</v>
      </c>
      <c r="AH9" s="12">
        <f>H9/D9</f>
        <v>0.80555555555555558</v>
      </c>
      <c r="AI9" s="12">
        <f t="shared" si="14"/>
        <v>0.19444444444444442</v>
      </c>
      <c r="AJ9" s="12">
        <f>J9/D9</f>
        <v>0.80555555555555558</v>
      </c>
      <c r="AK9" s="12">
        <f t="shared" ref="AK9:AM9" si="33">1-AJ9</f>
        <v>0.19444444444444442</v>
      </c>
      <c r="AL9" s="16">
        <f>L9/D9</f>
        <v>0.77777777777777779</v>
      </c>
      <c r="AM9" s="12">
        <f t="shared" si="33"/>
        <v>0.22222222222222221</v>
      </c>
      <c r="AN9" s="39"/>
      <c r="AO9" s="15" t="s">
        <v>1</v>
      </c>
      <c r="AP9" s="15">
        <v>50</v>
      </c>
      <c r="AQ9" s="12">
        <v>36</v>
      </c>
      <c r="AR9" s="12">
        <f t="shared" si="16"/>
        <v>14</v>
      </c>
      <c r="AS9" s="12">
        <f>F9/D9</f>
        <v>0.86111111111111116</v>
      </c>
      <c r="AT9" s="12">
        <f t="shared" si="17"/>
        <v>0.13888888888888884</v>
      </c>
      <c r="AU9" s="12">
        <f>H9/F9</f>
        <v>0.93548387096774188</v>
      </c>
      <c r="AV9" s="12">
        <f t="shared" si="17"/>
        <v>6.4516129032258118E-2</v>
      </c>
      <c r="AW9" s="12">
        <f>J9/H9</f>
        <v>1</v>
      </c>
      <c r="AX9" s="12">
        <f t="shared" ref="AX9:AZ9" si="34">1-AW9</f>
        <v>0</v>
      </c>
      <c r="AY9" s="16">
        <f>L9/J9</f>
        <v>0.96551724137931039</v>
      </c>
      <c r="AZ9" s="12">
        <f t="shared" si="34"/>
        <v>3.4482758620689613E-2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34</v>
      </c>
      <c r="E10" s="12">
        <f t="shared" si="0"/>
        <v>16</v>
      </c>
      <c r="F10" s="12">
        <v>19</v>
      </c>
      <c r="G10" s="12">
        <f t="shared" si="1"/>
        <v>15</v>
      </c>
      <c r="H10" s="12">
        <v>17</v>
      </c>
      <c r="I10" s="12">
        <f t="shared" si="2"/>
        <v>2</v>
      </c>
      <c r="J10" s="13">
        <v>13</v>
      </c>
      <c r="K10" s="12">
        <f t="shared" si="3"/>
        <v>4</v>
      </c>
      <c r="L10" s="16">
        <v>13</v>
      </c>
      <c r="M10" s="12">
        <f t="shared" si="4"/>
        <v>0</v>
      </c>
      <c r="N10" s="39">
        <v>3</v>
      </c>
      <c r="O10" s="15" t="s">
        <v>6</v>
      </c>
      <c r="P10" s="15">
        <v>50</v>
      </c>
      <c r="Q10" s="12">
        <f t="shared" si="5"/>
        <v>0.68</v>
      </c>
      <c r="R10" s="12">
        <f t="shared" si="6"/>
        <v>0.31999999999999995</v>
      </c>
      <c r="S10" s="12">
        <f t="shared" si="7"/>
        <v>0.38</v>
      </c>
      <c r="T10" s="12">
        <f t="shared" si="6"/>
        <v>0.62</v>
      </c>
      <c r="U10" s="12">
        <f t="shared" si="8"/>
        <v>0.34</v>
      </c>
      <c r="V10" s="12">
        <f t="shared" ref="V10:X10" si="35">1-U10</f>
        <v>0.65999999999999992</v>
      </c>
      <c r="W10" s="12">
        <f t="shared" si="10"/>
        <v>0.26</v>
      </c>
      <c r="X10" s="12">
        <f t="shared" si="35"/>
        <v>0.74</v>
      </c>
      <c r="Y10" s="12">
        <f t="shared" si="11"/>
        <v>0.26</v>
      </c>
      <c r="Z10" s="12">
        <f t="shared" ref="Z10" si="36">1-Y10</f>
        <v>0.74</v>
      </c>
      <c r="AA10" s="39">
        <v>3</v>
      </c>
      <c r="AB10" s="15" t="s">
        <v>6</v>
      </c>
      <c r="AC10" s="15">
        <v>50</v>
      </c>
      <c r="AD10" s="12">
        <v>34</v>
      </c>
      <c r="AE10" s="12">
        <f t="shared" si="13"/>
        <v>16</v>
      </c>
      <c r="AF10" s="12">
        <f>F10/D10</f>
        <v>0.55882352941176472</v>
      </c>
      <c r="AG10" s="12">
        <f t="shared" si="14"/>
        <v>0.44117647058823528</v>
      </c>
      <c r="AH10" s="12">
        <f>H10/D10</f>
        <v>0.5</v>
      </c>
      <c r="AI10" s="12">
        <f t="shared" si="14"/>
        <v>0.5</v>
      </c>
      <c r="AJ10" s="12">
        <f>J10/D10</f>
        <v>0.38235294117647056</v>
      </c>
      <c r="AK10" s="12">
        <f t="shared" ref="AK10:AM10" si="37">1-AJ10</f>
        <v>0.61764705882352944</v>
      </c>
      <c r="AL10" s="16">
        <f>L10/D10</f>
        <v>0.38235294117647056</v>
      </c>
      <c r="AM10" s="12">
        <f t="shared" si="37"/>
        <v>0.61764705882352944</v>
      </c>
      <c r="AN10" s="39">
        <v>3</v>
      </c>
      <c r="AO10" s="15" t="s">
        <v>6</v>
      </c>
      <c r="AP10" s="15">
        <v>50</v>
      </c>
      <c r="AQ10" s="12">
        <v>34</v>
      </c>
      <c r="AR10" s="12">
        <f t="shared" si="16"/>
        <v>16</v>
      </c>
      <c r="AS10" s="12">
        <f>F10/D10</f>
        <v>0.55882352941176472</v>
      </c>
      <c r="AT10" s="12">
        <f t="shared" si="17"/>
        <v>0.44117647058823528</v>
      </c>
      <c r="AU10" s="12">
        <f>H10/F10</f>
        <v>0.89473684210526316</v>
      </c>
      <c r="AV10" s="12">
        <f t="shared" si="17"/>
        <v>0.10526315789473684</v>
      </c>
      <c r="AW10" s="12">
        <f>J10/H10</f>
        <v>0.76470588235294112</v>
      </c>
      <c r="AX10" s="12">
        <f t="shared" ref="AX10:AZ10" si="38">1-AW10</f>
        <v>0.23529411764705888</v>
      </c>
      <c r="AY10" s="16">
        <f>L10/J10</f>
        <v>1</v>
      </c>
      <c r="AZ10" s="12">
        <f t="shared" si="38"/>
        <v>0</v>
      </c>
    </row>
    <row r="11" spans="1:52" x14ac:dyDescent="0.25">
      <c r="A11" s="39"/>
      <c r="B11" s="15" t="s">
        <v>0</v>
      </c>
      <c r="C11" s="15">
        <v>50</v>
      </c>
      <c r="D11" s="12">
        <v>35</v>
      </c>
      <c r="E11" s="12">
        <f t="shared" si="0"/>
        <v>15</v>
      </c>
      <c r="F11" s="12">
        <v>28</v>
      </c>
      <c r="G11" s="12">
        <f t="shared" si="1"/>
        <v>7</v>
      </c>
      <c r="H11" s="12">
        <v>24</v>
      </c>
      <c r="I11" s="12">
        <f t="shared" si="2"/>
        <v>4</v>
      </c>
      <c r="J11" s="13">
        <v>23</v>
      </c>
      <c r="K11" s="12">
        <f t="shared" si="3"/>
        <v>1</v>
      </c>
      <c r="L11" s="16">
        <v>23</v>
      </c>
      <c r="M11" s="12">
        <f t="shared" si="4"/>
        <v>0</v>
      </c>
      <c r="N11" s="39"/>
      <c r="O11" s="15" t="s">
        <v>0</v>
      </c>
      <c r="P11" s="15">
        <v>50</v>
      </c>
      <c r="Q11" s="12">
        <f t="shared" si="5"/>
        <v>0.7</v>
      </c>
      <c r="R11" s="12">
        <f t="shared" si="6"/>
        <v>0.30000000000000004</v>
      </c>
      <c r="S11" s="12">
        <f t="shared" si="7"/>
        <v>0.56000000000000005</v>
      </c>
      <c r="T11" s="12">
        <f t="shared" si="6"/>
        <v>0.43999999999999995</v>
      </c>
      <c r="U11" s="12">
        <f t="shared" si="8"/>
        <v>0.48</v>
      </c>
      <c r="V11" s="12">
        <f t="shared" ref="V11:X11" si="39">1-U11</f>
        <v>0.52</v>
      </c>
      <c r="W11" s="12">
        <f t="shared" si="10"/>
        <v>0.46</v>
      </c>
      <c r="X11" s="12">
        <f t="shared" si="39"/>
        <v>0.54</v>
      </c>
      <c r="Y11" s="12">
        <f t="shared" si="11"/>
        <v>0.46</v>
      </c>
      <c r="Z11" s="12">
        <f t="shared" ref="Z11" si="40">1-Y11</f>
        <v>0.54</v>
      </c>
      <c r="AA11" s="39"/>
      <c r="AB11" s="15" t="s">
        <v>0</v>
      </c>
      <c r="AC11" s="15">
        <v>50</v>
      </c>
      <c r="AD11" s="12">
        <v>35</v>
      </c>
      <c r="AE11" s="12">
        <f t="shared" si="13"/>
        <v>15</v>
      </c>
      <c r="AF11" s="12">
        <f>F11/D11</f>
        <v>0.8</v>
      </c>
      <c r="AG11" s="12">
        <f t="shared" si="14"/>
        <v>0.19999999999999996</v>
      </c>
      <c r="AH11" s="12">
        <f>H11/D11</f>
        <v>0.68571428571428572</v>
      </c>
      <c r="AI11" s="12">
        <f t="shared" si="14"/>
        <v>0.31428571428571428</v>
      </c>
      <c r="AJ11" s="12">
        <f>J11/D11</f>
        <v>0.65714285714285714</v>
      </c>
      <c r="AK11" s="12">
        <f t="shared" ref="AK11:AM11" si="41">1-AJ11</f>
        <v>0.34285714285714286</v>
      </c>
      <c r="AL11" s="16">
        <f>L11/D11</f>
        <v>0.65714285714285714</v>
      </c>
      <c r="AM11" s="12">
        <f t="shared" si="41"/>
        <v>0.34285714285714286</v>
      </c>
      <c r="AN11" s="39"/>
      <c r="AO11" s="15" t="s">
        <v>0</v>
      </c>
      <c r="AP11" s="15">
        <v>50</v>
      </c>
      <c r="AQ11" s="12">
        <v>35</v>
      </c>
      <c r="AR11" s="12">
        <f t="shared" si="16"/>
        <v>15</v>
      </c>
      <c r="AS11" s="12">
        <f>F11/D11</f>
        <v>0.8</v>
      </c>
      <c r="AT11" s="12">
        <f t="shared" si="17"/>
        <v>0.19999999999999996</v>
      </c>
      <c r="AU11" s="12">
        <f>H11/F11</f>
        <v>0.8571428571428571</v>
      </c>
      <c r="AV11" s="12">
        <f t="shared" si="17"/>
        <v>0.1428571428571429</v>
      </c>
      <c r="AW11" s="12">
        <f>J11/H11</f>
        <v>0.95833333333333337</v>
      </c>
      <c r="AX11" s="12">
        <f t="shared" ref="AX11:AZ11" si="42">1-AW11</f>
        <v>4.166666666666663E-2</v>
      </c>
      <c r="AY11" s="16">
        <f>L11/J11</f>
        <v>1</v>
      </c>
      <c r="AZ11" s="12">
        <f t="shared" si="42"/>
        <v>0</v>
      </c>
    </row>
    <row r="12" spans="1:52" x14ac:dyDescent="0.25">
      <c r="A12" s="39"/>
      <c r="B12" s="15" t="s">
        <v>1</v>
      </c>
      <c r="C12" s="15">
        <v>50</v>
      </c>
      <c r="D12" s="12">
        <v>38</v>
      </c>
      <c r="E12" s="12">
        <f t="shared" si="0"/>
        <v>12</v>
      </c>
      <c r="F12" s="12">
        <v>34</v>
      </c>
      <c r="G12" s="12">
        <f t="shared" si="1"/>
        <v>4</v>
      </c>
      <c r="H12" s="12">
        <v>32</v>
      </c>
      <c r="I12" s="12">
        <f t="shared" si="2"/>
        <v>2</v>
      </c>
      <c r="J12" s="13">
        <v>31</v>
      </c>
      <c r="K12" s="12">
        <f t="shared" si="3"/>
        <v>1</v>
      </c>
      <c r="L12" s="16">
        <v>31</v>
      </c>
      <c r="M12" s="12">
        <f t="shared" si="4"/>
        <v>0</v>
      </c>
      <c r="N12" s="39"/>
      <c r="O12" s="15" t="s">
        <v>1</v>
      </c>
      <c r="P12" s="15">
        <v>50</v>
      </c>
      <c r="Q12" s="12">
        <f t="shared" si="5"/>
        <v>0.76</v>
      </c>
      <c r="R12" s="12">
        <f t="shared" si="6"/>
        <v>0.24</v>
      </c>
      <c r="S12" s="12">
        <f t="shared" si="7"/>
        <v>0.68</v>
      </c>
      <c r="T12" s="12">
        <f t="shared" si="6"/>
        <v>0.31999999999999995</v>
      </c>
      <c r="U12" s="12">
        <f t="shared" si="8"/>
        <v>0.64</v>
      </c>
      <c r="V12" s="12">
        <f t="shared" ref="V12:X12" si="43">1-U12</f>
        <v>0.36</v>
      </c>
      <c r="W12" s="12">
        <f t="shared" si="10"/>
        <v>0.62</v>
      </c>
      <c r="X12" s="12">
        <f t="shared" si="43"/>
        <v>0.38</v>
      </c>
      <c r="Y12" s="12">
        <f t="shared" si="11"/>
        <v>0.62</v>
      </c>
      <c r="Z12" s="12">
        <f t="shared" ref="Z12" si="44">1-Y12</f>
        <v>0.38</v>
      </c>
      <c r="AA12" s="39"/>
      <c r="AB12" s="15" t="s">
        <v>1</v>
      </c>
      <c r="AC12" s="15">
        <v>50</v>
      </c>
      <c r="AD12" s="12">
        <v>38</v>
      </c>
      <c r="AE12" s="12">
        <f t="shared" si="13"/>
        <v>12</v>
      </c>
      <c r="AF12" s="12">
        <f>F12/D12</f>
        <v>0.89473684210526316</v>
      </c>
      <c r="AG12" s="12">
        <f t="shared" si="14"/>
        <v>0.10526315789473684</v>
      </c>
      <c r="AH12" s="12">
        <f>H12/D12</f>
        <v>0.84210526315789469</v>
      </c>
      <c r="AI12" s="12">
        <f t="shared" si="14"/>
        <v>0.15789473684210531</v>
      </c>
      <c r="AJ12" s="12">
        <f>J12/D12</f>
        <v>0.81578947368421051</v>
      </c>
      <c r="AK12" s="12">
        <f t="shared" ref="AK12:AM12" si="45">1-AJ12</f>
        <v>0.18421052631578949</v>
      </c>
      <c r="AL12" s="16">
        <f>L12/D12</f>
        <v>0.81578947368421051</v>
      </c>
      <c r="AM12" s="12">
        <f t="shared" si="45"/>
        <v>0.18421052631578949</v>
      </c>
      <c r="AN12" s="39"/>
      <c r="AO12" s="15" t="s">
        <v>1</v>
      </c>
      <c r="AP12" s="15">
        <v>50</v>
      </c>
      <c r="AQ12" s="12">
        <v>38</v>
      </c>
      <c r="AR12" s="12">
        <f t="shared" si="16"/>
        <v>12</v>
      </c>
      <c r="AS12" s="12">
        <f>F12/D12</f>
        <v>0.89473684210526316</v>
      </c>
      <c r="AT12" s="12">
        <f t="shared" si="17"/>
        <v>0.10526315789473684</v>
      </c>
      <c r="AU12" s="12">
        <f>H12/F12</f>
        <v>0.94117647058823528</v>
      </c>
      <c r="AV12" s="12">
        <f t="shared" si="17"/>
        <v>5.8823529411764719E-2</v>
      </c>
      <c r="AW12" s="12">
        <f>J12/H12</f>
        <v>0.96875</v>
      </c>
      <c r="AX12" s="12">
        <f t="shared" ref="AX12:AZ12" si="46">1-AW12</f>
        <v>3.125E-2</v>
      </c>
      <c r="AY12" s="16">
        <f>L12/J12</f>
        <v>1</v>
      </c>
      <c r="AZ12" s="12">
        <f t="shared" si="46"/>
        <v>0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  <c r="AD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  <c r="AD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  <c r="AD15" s="2"/>
    </row>
    <row r="16" spans="1:52" x14ac:dyDescent="0.25">
      <c r="A16" s="33">
        <v>1</v>
      </c>
      <c r="B16" s="12" t="s">
        <v>6</v>
      </c>
      <c r="C16" s="12">
        <v>32</v>
      </c>
      <c r="D16" s="8">
        <f>100*(1-(C16/C18))</f>
        <v>5.8823529411764719</v>
      </c>
      <c r="E16" s="12">
        <v>20</v>
      </c>
      <c r="F16" s="8">
        <f>100*(1-(E16/E18))</f>
        <v>33.333333333333336</v>
      </c>
      <c r="G16" s="12">
        <v>15</v>
      </c>
      <c r="H16" s="8">
        <f>100*(1-(G16/G18))</f>
        <v>46.428571428571431</v>
      </c>
      <c r="I16" s="12">
        <v>15</v>
      </c>
      <c r="J16" s="8">
        <f>100*(1-(I16/I18))</f>
        <v>46.428571428571431</v>
      </c>
      <c r="K16" s="16">
        <v>8</v>
      </c>
      <c r="L16" s="8">
        <f>100*(1-(K16/K18))</f>
        <v>71.428571428571431</v>
      </c>
      <c r="N16" s="46">
        <f>Q6</f>
        <v>0.68</v>
      </c>
      <c r="O16" s="45">
        <f>Q5</f>
        <v>0.66</v>
      </c>
      <c r="P16" s="45">
        <f>Q4</f>
        <v>0.64</v>
      </c>
      <c r="Q16" s="46">
        <f>S6</f>
        <v>0.6</v>
      </c>
      <c r="R16" s="46">
        <f>S5</f>
        <v>0.54</v>
      </c>
      <c r="S16" s="46">
        <f>T4</f>
        <v>0.6</v>
      </c>
      <c r="T16" s="46">
        <f>U6</f>
        <v>0.56000000000000005</v>
      </c>
      <c r="U16" s="46">
        <f>U5</f>
        <v>0.5</v>
      </c>
      <c r="V16" s="46">
        <f>U4</f>
        <v>0.3</v>
      </c>
      <c r="W16" s="46">
        <f>W6</f>
        <v>0.56000000000000005</v>
      </c>
      <c r="X16" s="46">
        <f>W5</f>
        <v>0.48</v>
      </c>
      <c r="Y16" s="46">
        <f>W4</f>
        <v>0.3</v>
      </c>
      <c r="Z16" s="46">
        <f>Y6</f>
        <v>0.56000000000000005</v>
      </c>
      <c r="AA16" s="46">
        <f>Y5</f>
        <v>0.48</v>
      </c>
      <c r="AB16" s="54">
        <f>Y4</f>
        <v>0.16</v>
      </c>
      <c r="AC16" s="2"/>
      <c r="AD16" s="2"/>
    </row>
    <row r="17" spans="1:44" x14ac:dyDescent="0.25">
      <c r="A17" s="33"/>
      <c r="B17" s="12" t="s">
        <v>0</v>
      </c>
      <c r="C17" s="12">
        <v>33</v>
      </c>
      <c r="D17" s="8">
        <f>100*(1-(C17/C18))</f>
        <v>2.9411764705882359</v>
      </c>
      <c r="E17" s="12">
        <v>27</v>
      </c>
      <c r="F17" s="8">
        <f>100*(1-(E17/E18))</f>
        <v>9.9999999999999982</v>
      </c>
      <c r="G17" s="12">
        <v>25</v>
      </c>
      <c r="H17" s="8">
        <f>100*(1-(G17/G18))</f>
        <v>10.71428571428571</v>
      </c>
      <c r="I17" s="12">
        <v>24</v>
      </c>
      <c r="J17" s="8">
        <f>100*(1-(I17/I18))</f>
        <v>14.28571428571429</v>
      </c>
      <c r="K17" s="16">
        <v>24</v>
      </c>
      <c r="L17" s="8">
        <f>100*(1-(K17/K18))</f>
        <v>14.28571428571429</v>
      </c>
      <c r="N17" s="46">
        <f>Q9</f>
        <v>0.72</v>
      </c>
      <c r="O17" s="46">
        <f>Q8</f>
        <v>0.72</v>
      </c>
      <c r="P17" s="46">
        <f>Q7</f>
        <v>0.64</v>
      </c>
      <c r="Q17" s="46">
        <f>S9</f>
        <v>0.62</v>
      </c>
      <c r="R17" s="46">
        <f>S8</f>
        <v>0.6</v>
      </c>
      <c r="S17" s="46">
        <f>T7</f>
        <v>0.6</v>
      </c>
      <c r="T17" s="46">
        <f>U9</f>
        <v>0.57999999999999996</v>
      </c>
      <c r="U17" s="46">
        <f>U8</f>
        <v>0.57999999999999996</v>
      </c>
      <c r="V17" s="46">
        <f>U7</f>
        <v>0.34</v>
      </c>
      <c r="W17" s="46">
        <f>W9</f>
        <v>0.57999999999999996</v>
      </c>
      <c r="X17" s="46">
        <f>W8</f>
        <v>0.57999999999999996</v>
      </c>
      <c r="Y17" s="46">
        <f>W7</f>
        <v>0.2</v>
      </c>
      <c r="Z17" s="46">
        <f>Y9</f>
        <v>0.56000000000000005</v>
      </c>
      <c r="AA17" s="46">
        <f>Y8</f>
        <v>0.56000000000000005</v>
      </c>
      <c r="AB17" s="54">
        <f>Y7</f>
        <v>0.2</v>
      </c>
      <c r="AC17" s="2"/>
      <c r="AD17" s="2"/>
    </row>
    <row r="18" spans="1:44" x14ac:dyDescent="0.25">
      <c r="A18" s="33"/>
      <c r="B18" s="12" t="s">
        <v>1</v>
      </c>
      <c r="C18" s="12">
        <v>34</v>
      </c>
      <c r="D18" s="12"/>
      <c r="E18" s="12">
        <v>30</v>
      </c>
      <c r="F18" s="8"/>
      <c r="G18" s="12">
        <v>28</v>
      </c>
      <c r="H18" s="8"/>
      <c r="I18" s="12">
        <v>28</v>
      </c>
      <c r="J18" s="8"/>
      <c r="K18" s="16">
        <v>28</v>
      </c>
      <c r="L18" s="8"/>
      <c r="N18" s="46">
        <f>Q12</f>
        <v>0.76</v>
      </c>
      <c r="O18" s="46">
        <f>Q11</f>
        <v>0.7</v>
      </c>
      <c r="P18" s="46">
        <f>Q10</f>
        <v>0.68</v>
      </c>
      <c r="Q18" s="45">
        <f>S12</f>
        <v>0.68</v>
      </c>
      <c r="R18" s="45">
        <f>S11</f>
        <v>0.56000000000000005</v>
      </c>
      <c r="S18" s="45">
        <f>T10</f>
        <v>0.62</v>
      </c>
      <c r="T18" s="45">
        <f>U12</f>
        <v>0.64</v>
      </c>
      <c r="U18" s="45">
        <f>U11</f>
        <v>0.48</v>
      </c>
      <c r="V18" s="45">
        <f>U10</f>
        <v>0.34</v>
      </c>
      <c r="W18" s="45">
        <f>W12</f>
        <v>0.62</v>
      </c>
      <c r="X18" s="45">
        <f>W11</f>
        <v>0.46</v>
      </c>
      <c r="Y18" s="45">
        <f>W10</f>
        <v>0.26</v>
      </c>
      <c r="Z18" s="45">
        <f>Y12</f>
        <v>0.62</v>
      </c>
      <c r="AA18" s="46">
        <f>Y11</f>
        <v>0.46</v>
      </c>
      <c r="AB18" s="54">
        <f>Y10</f>
        <v>0.26</v>
      </c>
    </row>
    <row r="19" spans="1:44" x14ac:dyDescent="0.25">
      <c r="A19" s="33">
        <v>2</v>
      </c>
      <c r="B19" s="12" t="s">
        <v>6</v>
      </c>
      <c r="C19" s="12">
        <v>32</v>
      </c>
      <c r="D19" s="8">
        <f>100*(1-(C19/C21))</f>
        <v>11.111111111111116</v>
      </c>
      <c r="E19" s="12">
        <v>20</v>
      </c>
      <c r="F19" s="8">
        <f>100*(1-(E19/E21))</f>
        <v>35.483870967741936</v>
      </c>
      <c r="G19" s="12">
        <v>17</v>
      </c>
      <c r="H19" s="8">
        <f>100*(1-(G19/G21))</f>
        <v>41.379310344827594</v>
      </c>
      <c r="I19" s="13">
        <v>10</v>
      </c>
      <c r="J19" s="8">
        <f>100*(1-(I19/I21))</f>
        <v>65.517241379310349</v>
      </c>
      <c r="K19" s="16">
        <v>10</v>
      </c>
      <c r="L19" s="8">
        <f>100*(1-(K19/K21))</f>
        <v>64.285714285714278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44" x14ac:dyDescent="0.25">
      <c r="A20" s="33"/>
      <c r="B20" s="12" t="s">
        <v>0</v>
      </c>
      <c r="C20" s="12">
        <v>36</v>
      </c>
      <c r="D20" s="8">
        <f>100*(1-(C20/C21))</f>
        <v>0</v>
      </c>
      <c r="E20" s="12">
        <v>30</v>
      </c>
      <c r="F20" s="8">
        <f>100*(1-(E20/E21))</f>
        <v>3.2258064516129004</v>
      </c>
      <c r="G20" s="12">
        <v>29</v>
      </c>
      <c r="H20" s="8">
        <f>100*(1-(G20/G21))</f>
        <v>0</v>
      </c>
      <c r="I20" s="13">
        <v>29</v>
      </c>
      <c r="J20" s="8">
        <f>100*(1-(I20/I21))</f>
        <v>0</v>
      </c>
      <c r="K20" s="16">
        <v>28</v>
      </c>
      <c r="L20" s="8">
        <f>100*(1-(K20/K21))</f>
        <v>0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44" x14ac:dyDescent="0.25">
      <c r="A21" s="33"/>
      <c r="B21" s="12" t="s">
        <v>1</v>
      </c>
      <c r="C21" s="12">
        <v>36</v>
      </c>
      <c r="D21" s="12"/>
      <c r="E21" s="12">
        <v>31</v>
      </c>
      <c r="F21" s="8"/>
      <c r="G21" s="12">
        <v>29</v>
      </c>
      <c r="H21" s="8"/>
      <c r="I21" s="13">
        <v>29</v>
      </c>
      <c r="J21" s="8"/>
      <c r="K21" s="16">
        <v>28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x14ac:dyDescent="0.25">
      <c r="A22" s="33">
        <v>3</v>
      </c>
      <c r="B22" s="12" t="s">
        <v>6</v>
      </c>
      <c r="C22" s="12">
        <v>34</v>
      </c>
      <c r="D22" s="8">
        <f>100*(1-(C22/C24))</f>
        <v>10.526315789473683</v>
      </c>
      <c r="E22" s="12">
        <v>19</v>
      </c>
      <c r="F22" s="8">
        <f>100*(1-(E22/E24))</f>
        <v>44.117647058823529</v>
      </c>
      <c r="G22" s="12">
        <v>17</v>
      </c>
      <c r="H22" s="8">
        <f>100*(1-(G22/G24))</f>
        <v>46.875</v>
      </c>
      <c r="I22" s="13">
        <v>13</v>
      </c>
      <c r="J22" s="8">
        <f>100*(1-(I22/I24))</f>
        <v>58.064516129032249</v>
      </c>
      <c r="K22" s="16">
        <v>13</v>
      </c>
      <c r="L22" s="8">
        <f>100*(1-(K22/K24))</f>
        <v>58.064516129032249</v>
      </c>
      <c r="Q22" s="2">
        <f>AF6</f>
        <v>0.88235294117647056</v>
      </c>
      <c r="R22" s="2">
        <f>AF5</f>
        <v>0.81818181818181823</v>
      </c>
      <c r="S22" s="2">
        <f>AF4</f>
        <v>0.625</v>
      </c>
      <c r="T22" s="3">
        <f>AH6</f>
        <v>0.82352941176470584</v>
      </c>
      <c r="U22" s="2">
        <f>AH5</f>
        <v>0.75757575757575757</v>
      </c>
      <c r="V22" s="2">
        <f>AH4</f>
        <v>0.46875</v>
      </c>
      <c r="W22" s="2">
        <f>AJ6</f>
        <v>0.82352941176470584</v>
      </c>
      <c r="X22" s="2">
        <f>AJ5</f>
        <v>0.72727272727272729</v>
      </c>
      <c r="Y22" s="2">
        <f>AJ4</f>
        <v>0.46875</v>
      </c>
      <c r="Z22" s="2">
        <f>AL6</f>
        <v>0.82352941176470584</v>
      </c>
      <c r="AA22" s="2">
        <f>AL5</f>
        <v>0.72727272727272729</v>
      </c>
      <c r="AB22" s="2">
        <f>AL4</f>
        <v>0.25</v>
      </c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x14ac:dyDescent="0.25">
      <c r="A23" s="33"/>
      <c r="B23" s="12" t="s">
        <v>0</v>
      </c>
      <c r="C23" s="12">
        <v>35</v>
      </c>
      <c r="D23" s="8">
        <f>100*(1-(C23/C24))</f>
        <v>7.8947368421052655</v>
      </c>
      <c r="E23" s="12">
        <v>28</v>
      </c>
      <c r="F23" s="8">
        <f>100*(1-(E23/E24))</f>
        <v>17.647058823529417</v>
      </c>
      <c r="G23" s="12">
        <v>24</v>
      </c>
      <c r="H23" s="8">
        <f>100*(1-(G23/G24))</f>
        <v>25</v>
      </c>
      <c r="I23" s="13">
        <v>23</v>
      </c>
      <c r="J23" s="8">
        <f>100*(1-(I23/I24))</f>
        <v>25.806451612903224</v>
      </c>
      <c r="K23" s="16">
        <v>23</v>
      </c>
      <c r="L23" s="8">
        <f>100*(1-(K23/K24))</f>
        <v>25.806451612903224</v>
      </c>
      <c r="Q23" s="2">
        <f>AF9</f>
        <v>0.86111111111111116</v>
      </c>
      <c r="R23" s="2">
        <f>AF8</f>
        <v>0.83333333333333337</v>
      </c>
      <c r="S23" s="2">
        <f>AF7</f>
        <v>0.625</v>
      </c>
      <c r="T23" s="3">
        <f>AH9</f>
        <v>0.80555555555555558</v>
      </c>
      <c r="U23" s="2">
        <f>AH8</f>
        <v>0.80555555555555558</v>
      </c>
      <c r="V23" s="2">
        <f>AH7</f>
        <v>0.53125</v>
      </c>
      <c r="W23" s="2">
        <f>AJ9</f>
        <v>0.80555555555555558</v>
      </c>
      <c r="X23" s="2">
        <f>AJ8</f>
        <v>0.80555555555555558</v>
      </c>
      <c r="Y23" s="2">
        <f>AJ7</f>
        <v>0.3125</v>
      </c>
      <c r="Z23" s="2">
        <f>AL9</f>
        <v>0.77777777777777779</v>
      </c>
      <c r="AA23" s="2">
        <f>AL8</f>
        <v>0.77777777777777779</v>
      </c>
      <c r="AB23" s="2">
        <f>AL7</f>
        <v>0.3125</v>
      </c>
    </row>
    <row r="24" spans="1:44" x14ac:dyDescent="0.25">
      <c r="A24" s="33"/>
      <c r="B24" s="12" t="s">
        <v>1</v>
      </c>
      <c r="C24" s="12">
        <v>38</v>
      </c>
      <c r="D24" s="12"/>
      <c r="E24" s="12">
        <v>34</v>
      </c>
      <c r="F24" s="8"/>
      <c r="G24" s="12">
        <v>32</v>
      </c>
      <c r="H24" s="8"/>
      <c r="I24" s="13">
        <v>31</v>
      </c>
      <c r="J24" s="8"/>
      <c r="K24" s="16">
        <v>31</v>
      </c>
      <c r="L24" s="8"/>
      <c r="Q24" s="2">
        <f>AF12</f>
        <v>0.89473684210526316</v>
      </c>
      <c r="R24" s="2">
        <f>AF11</f>
        <v>0.8</v>
      </c>
      <c r="S24" s="2">
        <f>AF10</f>
        <v>0.55882352941176472</v>
      </c>
      <c r="T24" s="3">
        <f>AH12</f>
        <v>0.84210526315789469</v>
      </c>
      <c r="U24" s="2">
        <f>AH11</f>
        <v>0.68571428571428572</v>
      </c>
      <c r="V24" s="2">
        <f>AH10</f>
        <v>0.5</v>
      </c>
      <c r="W24" s="2">
        <f>AJ12</f>
        <v>0.81578947368421051</v>
      </c>
      <c r="X24" s="2">
        <f>AJ11</f>
        <v>0.65714285714285714</v>
      </c>
      <c r="Y24" s="2">
        <f>AJ10</f>
        <v>0.38235294117647056</v>
      </c>
      <c r="Z24" s="2">
        <f>AL12</f>
        <v>0.81578947368421051</v>
      </c>
      <c r="AA24" s="2">
        <f>AL11</f>
        <v>0.65714285714285714</v>
      </c>
      <c r="AB24" s="2">
        <f>AL10</f>
        <v>0.38235294117647056</v>
      </c>
    </row>
    <row r="25" spans="1:44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44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44" x14ac:dyDescent="0.25">
      <c r="A27" s="12" t="s">
        <v>7</v>
      </c>
      <c r="B27" s="41" t="s">
        <v>0</v>
      </c>
      <c r="C27" s="8">
        <f>D17</f>
        <v>2.9411764705882359</v>
      </c>
      <c r="D27" s="8">
        <f>F17</f>
        <v>9.9999999999999982</v>
      </c>
      <c r="E27" s="8">
        <f>H17</f>
        <v>10.71428571428571</v>
      </c>
      <c r="F27" s="8">
        <f>J17</f>
        <v>14.28571428571429</v>
      </c>
      <c r="G27" s="8">
        <f>L17</f>
        <v>14.28571428571429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44" x14ac:dyDescent="0.25">
      <c r="A28" s="12" t="s">
        <v>8</v>
      </c>
      <c r="B28" s="42"/>
      <c r="C28" s="8">
        <f>D20</f>
        <v>0</v>
      </c>
      <c r="D28" s="8">
        <f>F20</f>
        <v>3.2258064516129004</v>
      </c>
      <c r="E28" s="8">
        <f>H20</f>
        <v>0</v>
      </c>
      <c r="F28" s="8">
        <f>J20</f>
        <v>0</v>
      </c>
      <c r="G28" s="8">
        <f>L20</f>
        <v>0</v>
      </c>
      <c r="Q28" s="2">
        <f>AT6</f>
        <v>0.11764705882352944</v>
      </c>
      <c r="R28" s="2">
        <f>AT5</f>
        <v>0.18181818181818177</v>
      </c>
      <c r="S28" s="2">
        <f>AT4</f>
        <v>0.375</v>
      </c>
      <c r="T28" s="3">
        <f>AV6</f>
        <v>6.6666666666666652E-2</v>
      </c>
      <c r="U28" s="2">
        <f>AV5</f>
        <v>7.407407407407407E-2</v>
      </c>
      <c r="V28" s="3">
        <f>AV4</f>
        <v>0.25</v>
      </c>
      <c r="W28" s="2">
        <f>AX6</f>
        <v>0</v>
      </c>
      <c r="X28" s="3">
        <f>AX5</f>
        <v>4.0000000000000036E-2</v>
      </c>
      <c r="Y28" s="3">
        <f>AX4</f>
        <v>0</v>
      </c>
      <c r="Z28" s="2">
        <f>AZ6</f>
        <v>0</v>
      </c>
      <c r="AA28" s="2">
        <f>AZ5</f>
        <v>0</v>
      </c>
      <c r="AB28" s="3">
        <f>AZ4</f>
        <v>0.46666666666666667</v>
      </c>
    </row>
    <row r="29" spans="1:44" x14ac:dyDescent="0.25">
      <c r="A29" s="12" t="s">
        <v>9</v>
      </c>
      <c r="B29" s="42"/>
      <c r="C29" s="8">
        <f>D23</f>
        <v>7.8947368421052655</v>
      </c>
      <c r="D29" s="8">
        <f>F23</f>
        <v>17.647058823529417</v>
      </c>
      <c r="E29" s="8">
        <f>H23</f>
        <v>25</v>
      </c>
      <c r="F29" s="8">
        <f>J23</f>
        <v>25.806451612903224</v>
      </c>
      <c r="G29" s="8">
        <f>L23</f>
        <v>25.806451612903224</v>
      </c>
      <c r="Q29" s="2">
        <f>AT9</f>
        <v>0.13888888888888884</v>
      </c>
      <c r="R29" s="2">
        <f>AT8</f>
        <v>0.16666666666666663</v>
      </c>
      <c r="S29" s="2">
        <f>AT7</f>
        <v>0.375</v>
      </c>
      <c r="T29" s="3">
        <f>AV9</f>
        <v>6.4516129032258118E-2</v>
      </c>
      <c r="U29" s="2">
        <f>AV8</f>
        <v>3.3333333333333326E-2</v>
      </c>
      <c r="V29" s="3">
        <f>AV7</f>
        <v>0.15000000000000002</v>
      </c>
      <c r="W29" s="2">
        <f>AX9</f>
        <v>0</v>
      </c>
      <c r="X29" s="3">
        <f>AX8</f>
        <v>0</v>
      </c>
      <c r="Y29" s="3">
        <f>AX7</f>
        <v>0.41176470588235292</v>
      </c>
      <c r="Z29" s="2">
        <f>AZ9</f>
        <v>3.4482758620689613E-2</v>
      </c>
      <c r="AA29" s="2">
        <f>AZ8</f>
        <v>3.4482758620689613E-2</v>
      </c>
      <c r="AB29" s="3">
        <f>AZ7</f>
        <v>0</v>
      </c>
    </row>
    <row r="30" spans="1:44" x14ac:dyDescent="0.25">
      <c r="A30" s="12"/>
      <c r="B30" s="15" t="s">
        <v>16</v>
      </c>
      <c r="C30" s="29">
        <f>AVERAGE(C27:C29)</f>
        <v>3.6119711042311669</v>
      </c>
      <c r="D30" s="29">
        <f>AVERAGE(D27:D29)</f>
        <v>10.290955091714105</v>
      </c>
      <c r="E30" s="29">
        <f>AVERAGE(E27:E29)</f>
        <v>11.904761904761903</v>
      </c>
      <c r="F30" s="29">
        <f>AVERAGE(F27:F29)</f>
        <v>13.364055299539173</v>
      </c>
      <c r="G30" s="29">
        <f>AVERAGE(G27:G29)</f>
        <v>13.364055299539173</v>
      </c>
      <c r="Q30" s="2">
        <f>AT12</f>
        <v>0.10526315789473684</v>
      </c>
      <c r="R30" s="2">
        <f>AT11</f>
        <v>0.19999999999999996</v>
      </c>
      <c r="S30" s="2">
        <f>AT10</f>
        <v>0.44117647058823528</v>
      </c>
      <c r="T30" s="3">
        <f>AV12</f>
        <v>5.8823529411764719E-2</v>
      </c>
      <c r="U30" s="2">
        <f>AV11</f>
        <v>0.1428571428571429</v>
      </c>
      <c r="V30" s="3">
        <f>AV10</f>
        <v>0.10526315789473684</v>
      </c>
      <c r="W30" s="3">
        <f>AX12</f>
        <v>3.125E-2</v>
      </c>
      <c r="X30" s="3">
        <f>AX11</f>
        <v>4.166666666666663E-2</v>
      </c>
      <c r="Y30" s="3">
        <f>AX10</f>
        <v>0.23529411764705888</v>
      </c>
      <c r="Z30" s="3">
        <f>AZ12</f>
        <v>0</v>
      </c>
      <c r="AA30" s="3">
        <f>AZ11</f>
        <v>0</v>
      </c>
      <c r="AB30" s="3">
        <f>AZ10</f>
        <v>0</v>
      </c>
    </row>
    <row r="31" spans="1:44" x14ac:dyDescent="0.25">
      <c r="A31" s="12" t="s">
        <v>7</v>
      </c>
      <c r="B31" s="41" t="s">
        <v>6</v>
      </c>
      <c r="C31" s="8">
        <f>D16</f>
        <v>5.8823529411764719</v>
      </c>
      <c r="D31" s="8">
        <f>F16</f>
        <v>33.333333333333336</v>
      </c>
      <c r="E31" s="8">
        <f>H16</f>
        <v>46.428571428571431</v>
      </c>
      <c r="F31" s="8">
        <f>J16</f>
        <v>46.428571428571431</v>
      </c>
      <c r="G31" s="8">
        <f>L16</f>
        <v>71.428571428571431</v>
      </c>
    </row>
    <row r="32" spans="1:44" x14ac:dyDescent="0.25">
      <c r="A32" s="12" t="s">
        <v>8</v>
      </c>
      <c r="B32" s="42"/>
      <c r="C32" s="8">
        <f>D19</f>
        <v>11.111111111111116</v>
      </c>
      <c r="D32" s="8">
        <f>F19</f>
        <v>35.483870967741936</v>
      </c>
      <c r="E32" s="8">
        <f>H19</f>
        <v>41.379310344827594</v>
      </c>
      <c r="F32" s="8">
        <f>J19</f>
        <v>65.517241379310349</v>
      </c>
      <c r="G32" s="8">
        <f>L19</f>
        <v>64.285714285714278</v>
      </c>
    </row>
    <row r="33" spans="1:34" x14ac:dyDescent="0.25">
      <c r="A33" s="12" t="s">
        <v>9</v>
      </c>
      <c r="B33" s="42"/>
      <c r="C33" s="8">
        <f>D22</f>
        <v>10.526315789473683</v>
      </c>
      <c r="D33" s="8">
        <f>F22</f>
        <v>44.117647058823529</v>
      </c>
      <c r="E33" s="8">
        <f>H22</f>
        <v>46.875</v>
      </c>
      <c r="F33" s="8">
        <f>J22</f>
        <v>58.064516129032249</v>
      </c>
      <c r="G33" s="8">
        <f>L22</f>
        <v>58.064516129032249</v>
      </c>
    </row>
    <row r="34" spans="1:34" x14ac:dyDescent="0.25">
      <c r="A34" s="12"/>
      <c r="B34" s="15" t="s">
        <v>16</v>
      </c>
      <c r="C34" s="29">
        <f>AVERAGE(C31:C33)</f>
        <v>9.1732599472537562</v>
      </c>
      <c r="D34" s="29">
        <f>AVERAGE(D31:D33)</f>
        <v>37.6449504532996</v>
      </c>
      <c r="E34" s="29">
        <f>AVERAGE(E31:E33)</f>
        <v>44.894293924466346</v>
      </c>
      <c r="F34" s="29">
        <f>AVERAGE(F31:F33)</f>
        <v>56.670109645638007</v>
      </c>
      <c r="G34" s="29">
        <f>AVERAGE(G31:G33)</f>
        <v>64.592933947772664</v>
      </c>
    </row>
    <row r="35" spans="1:34" s="3" customFormat="1" x14ac:dyDescent="0.25">
      <c r="P35" s="2"/>
      <c r="Q35" s="2"/>
      <c r="R35" s="2"/>
      <c r="S35" s="2"/>
      <c r="T35" s="2"/>
      <c r="V35" s="2"/>
      <c r="AD35" s="2"/>
      <c r="AE35" s="2"/>
    </row>
    <row r="36" spans="1:34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12" t="s">
        <v>13</v>
      </c>
      <c r="O36" s="12" t="s">
        <v>15</v>
      </c>
      <c r="P36" s="8" t="s">
        <v>23</v>
      </c>
      <c r="S36" s="3"/>
      <c r="T36" s="3"/>
      <c r="V36" s="3"/>
      <c r="X36" s="3"/>
      <c r="AA36" s="3"/>
      <c r="AB36" s="3"/>
      <c r="AE36" s="3"/>
      <c r="AF36" s="3"/>
      <c r="AG36" s="3"/>
      <c r="AH36" s="3"/>
    </row>
    <row r="37" spans="1:34" x14ac:dyDescent="0.25">
      <c r="A37" s="29" t="s">
        <v>57</v>
      </c>
      <c r="B37" s="29">
        <f>C30</f>
        <v>3.6119711042311669</v>
      </c>
      <c r="C37" s="29">
        <f>D30</f>
        <v>10.290955091714105</v>
      </c>
      <c r="D37" s="29">
        <f>E30</f>
        <v>11.904761904761903</v>
      </c>
      <c r="E37" s="29">
        <f>F30</f>
        <v>13.364055299539173</v>
      </c>
      <c r="F37" s="29">
        <f>G30</f>
        <v>13.364055299539173</v>
      </c>
      <c r="G37" s="8">
        <f>STDEV(C27:C29)</f>
        <v>3.9898861552576497</v>
      </c>
      <c r="H37" s="8">
        <f>STDEV(D27:D29)</f>
        <v>7.2150274526624427</v>
      </c>
      <c r="I37" s="8">
        <f>STDEV(E27:E29)</f>
        <v>12.542444943872308</v>
      </c>
      <c r="J37" s="8">
        <f>STDEV(F27:F29)</f>
        <v>12.927889529129525</v>
      </c>
      <c r="K37" s="8">
        <f>STDEV(G27:G29)</f>
        <v>12.927889529129525</v>
      </c>
      <c r="L37" s="8">
        <f>G37/3</f>
        <v>1.3299620517525499</v>
      </c>
      <c r="M37" s="8">
        <f t="shared" ref="M37:P38" si="47">H37/3</f>
        <v>2.4050091508874809</v>
      </c>
      <c r="N37" s="8">
        <f>I37/3</f>
        <v>4.1808149812907693</v>
      </c>
      <c r="O37" s="8">
        <f t="shared" si="47"/>
        <v>4.3092965097098412</v>
      </c>
      <c r="P37" s="8">
        <f t="shared" si="47"/>
        <v>4.3092965097098412</v>
      </c>
      <c r="X37" s="3"/>
      <c r="AA37" s="3"/>
      <c r="AB37" s="3"/>
      <c r="AE37" s="3"/>
    </row>
    <row r="38" spans="1:34" s="3" customFormat="1" x14ac:dyDescent="0.25">
      <c r="A38" s="29" t="s">
        <v>55</v>
      </c>
      <c r="B38" s="29">
        <f>C34</f>
        <v>9.1732599472537562</v>
      </c>
      <c r="C38" s="29">
        <f>D34</f>
        <v>37.6449504532996</v>
      </c>
      <c r="D38" s="29">
        <f>E34</f>
        <v>44.894293924466346</v>
      </c>
      <c r="E38" s="29">
        <f>F34</f>
        <v>56.670109645638007</v>
      </c>
      <c r="F38" s="29">
        <f>G34</f>
        <v>64.592933947772664</v>
      </c>
      <c r="G38" s="8">
        <f>STDEV(C31:C33)</f>
        <v>2.8649691244477151</v>
      </c>
      <c r="H38" s="8">
        <f>STDEV(D31:D33)</f>
        <v>5.707718812242125</v>
      </c>
      <c r="I38" s="8">
        <f>STDEV(E31:E33)</f>
        <v>3.0522379971415163</v>
      </c>
      <c r="J38" s="8">
        <f>STDEV(F31:F33)</f>
        <v>9.6204265603329482</v>
      </c>
      <c r="K38" s="8">
        <f>STDEV(G31:G33)</f>
        <v>6.6873224427159013</v>
      </c>
      <c r="L38" s="8">
        <f>G38/3</f>
        <v>0.95498970814923834</v>
      </c>
      <c r="M38" s="8">
        <f>H38/3</f>
        <v>1.9025729374140417</v>
      </c>
      <c r="N38" s="8">
        <f>I38/3</f>
        <v>1.0174126657138387</v>
      </c>
      <c r="O38" s="8">
        <f t="shared" si="47"/>
        <v>3.2068088534443162</v>
      </c>
      <c r="P38" s="8">
        <f t="shared" si="47"/>
        <v>2.2291074809053004</v>
      </c>
      <c r="Q38" s="2"/>
      <c r="R38" s="32"/>
      <c r="S38" s="2"/>
      <c r="T38" s="2"/>
      <c r="V38" s="2"/>
      <c r="X38" s="2"/>
      <c r="AA38" s="2"/>
      <c r="AB38" s="2"/>
      <c r="AE38" s="2"/>
      <c r="AF38" s="2"/>
      <c r="AG38" s="2"/>
      <c r="AH38" s="2"/>
    </row>
    <row r="39" spans="1:34" x14ac:dyDescent="0.25">
      <c r="T39" s="3"/>
      <c r="V39" s="3"/>
    </row>
    <row r="40" spans="1:34" s="3" customFormat="1" x14ac:dyDescent="0.25">
      <c r="B40" s="2"/>
      <c r="P40" s="2"/>
      <c r="Q40" s="2"/>
      <c r="R40" s="2"/>
      <c r="S40" s="2"/>
      <c r="T40" s="2"/>
      <c r="V40" s="2"/>
      <c r="X40" s="2"/>
      <c r="AA40" s="2"/>
      <c r="AB40" s="2"/>
      <c r="AE40" s="2"/>
      <c r="AF40" s="2"/>
      <c r="AG40" s="2"/>
      <c r="AH40" s="2"/>
    </row>
    <row r="41" spans="1:34" x14ac:dyDescent="0.25">
      <c r="A41" s="3"/>
      <c r="C41" s="2">
        <v>2.9411764705882359</v>
      </c>
      <c r="D41" s="2">
        <v>5.8823529411764719</v>
      </c>
      <c r="E41" s="2">
        <v>9.9999999999999982</v>
      </c>
      <c r="F41" s="2">
        <v>33.333333333333336</v>
      </c>
      <c r="G41" s="2">
        <v>10.71428571428571</v>
      </c>
      <c r="H41" s="2">
        <v>46.428571428571431</v>
      </c>
      <c r="I41" s="2">
        <v>14.28571428571429</v>
      </c>
      <c r="J41" s="2">
        <v>46.428571428571431</v>
      </c>
      <c r="K41" s="2">
        <v>14.28571428571429</v>
      </c>
      <c r="L41" s="2">
        <v>71.428571428571431</v>
      </c>
      <c r="U41" s="2"/>
    </row>
    <row r="42" spans="1:34" x14ac:dyDescent="0.25">
      <c r="C42" s="2">
        <v>0</v>
      </c>
      <c r="D42" s="2">
        <v>11.111111111111116</v>
      </c>
      <c r="E42" s="2">
        <v>3.2258064516129004</v>
      </c>
      <c r="F42" s="2">
        <v>35.483870967741936</v>
      </c>
      <c r="G42" s="2">
        <v>0</v>
      </c>
      <c r="H42" s="2">
        <v>41.379310344827594</v>
      </c>
      <c r="I42" s="2">
        <v>0</v>
      </c>
      <c r="J42" s="2">
        <v>65.517241379310349</v>
      </c>
      <c r="K42" s="2">
        <v>0</v>
      </c>
      <c r="L42" s="2">
        <v>64.285714285714278</v>
      </c>
    </row>
    <row r="43" spans="1:34" x14ac:dyDescent="0.25">
      <c r="C43" s="2">
        <v>7.8947368421052655</v>
      </c>
      <c r="D43" s="2">
        <v>10.526315789473683</v>
      </c>
      <c r="E43" s="2">
        <v>17.647058823529417</v>
      </c>
      <c r="F43" s="2">
        <v>44.117647058823529</v>
      </c>
      <c r="G43" s="2">
        <v>25</v>
      </c>
      <c r="H43" s="2">
        <v>46.875</v>
      </c>
      <c r="I43" s="2">
        <v>25.806451612903224</v>
      </c>
      <c r="J43" s="2">
        <v>58.064516129032249</v>
      </c>
      <c r="K43" s="2">
        <v>25.806451612903224</v>
      </c>
      <c r="L43" s="2">
        <v>58.064516129032249</v>
      </c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B27:B29"/>
    <mergeCell ref="B31:B33"/>
    <mergeCell ref="G14:H14"/>
    <mergeCell ref="I14:J14"/>
    <mergeCell ref="K14:L14"/>
    <mergeCell ref="E14:F14"/>
    <mergeCell ref="A16:A18"/>
    <mergeCell ref="A19:A21"/>
    <mergeCell ref="A22:A24"/>
    <mergeCell ref="A3:C3"/>
    <mergeCell ref="A4:A6"/>
    <mergeCell ref="A7:A9"/>
    <mergeCell ref="A10:A12"/>
    <mergeCell ref="C14:D14"/>
    <mergeCell ref="A1:M1"/>
    <mergeCell ref="D2:E2"/>
    <mergeCell ref="F2:G2"/>
    <mergeCell ref="H2:I2"/>
    <mergeCell ref="J2:K2"/>
    <mergeCell ref="L2:M2"/>
    <mergeCell ref="Q2:R2"/>
    <mergeCell ref="S2:T2"/>
    <mergeCell ref="U2:V2"/>
    <mergeCell ref="W2:X2"/>
    <mergeCell ref="Y2:Z2"/>
  </mergeCells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534FA-AF84-7E4F-8246-918666A21478}">
  <dimension ref="A1:AZ47"/>
  <sheetViews>
    <sheetView tabSelected="1" topLeftCell="L1" zoomScale="88" zoomScaleNormal="81" workbookViewId="0">
      <selection activeCell="N16" sqref="N16:P18"/>
    </sheetView>
  </sheetViews>
  <sheetFormatPr defaultColWidth="10.875" defaultRowHeight="15.75" x14ac:dyDescent="0.25"/>
  <cols>
    <col min="1" max="15" width="10.875" style="2"/>
    <col min="16" max="16" width="8.625" style="2" customWidth="1"/>
    <col min="17" max="20" width="10.875" style="2"/>
    <col min="21" max="21" width="10.875" style="3"/>
    <col min="22" max="22" width="10.875" style="2"/>
    <col min="23" max="23" width="10.875" style="3"/>
    <col min="24" max="24" width="10.875" style="2"/>
    <col min="25" max="26" width="10.875" style="3"/>
    <col min="27" max="28" width="10.875" style="2"/>
    <col min="29" max="30" width="10.875" style="3"/>
    <col min="31" max="16384" width="10.875" style="2"/>
  </cols>
  <sheetData>
    <row r="1" spans="1:52" ht="18.75" x14ac:dyDescent="0.25">
      <c r="A1" s="34" t="s">
        <v>51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7" t="s">
        <v>59</v>
      </c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 t="s">
        <v>60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 t="s">
        <v>61</v>
      </c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</row>
    <row r="2" spans="1:52" s="1" customFormat="1" ht="51" customHeight="1" x14ac:dyDescent="0.25">
      <c r="A2" s="14" t="s">
        <v>4</v>
      </c>
      <c r="B2" s="14" t="s">
        <v>3</v>
      </c>
      <c r="C2" s="14" t="s">
        <v>2</v>
      </c>
      <c r="D2" s="40" t="s">
        <v>42</v>
      </c>
      <c r="E2" s="40"/>
      <c r="F2" s="40" t="s">
        <v>43</v>
      </c>
      <c r="G2" s="40"/>
      <c r="H2" s="40" t="s">
        <v>47</v>
      </c>
      <c r="I2" s="40"/>
      <c r="J2" s="40" t="s">
        <v>45</v>
      </c>
      <c r="K2" s="40"/>
      <c r="L2" s="40" t="s">
        <v>46</v>
      </c>
      <c r="M2" s="40"/>
      <c r="N2" s="14" t="s">
        <v>4</v>
      </c>
      <c r="O2" s="14" t="s">
        <v>3</v>
      </c>
      <c r="P2" s="14" t="s">
        <v>2</v>
      </c>
      <c r="Q2" s="40" t="s">
        <v>42</v>
      </c>
      <c r="R2" s="40"/>
      <c r="S2" s="40" t="s">
        <v>43</v>
      </c>
      <c r="T2" s="40"/>
      <c r="U2" s="40" t="s">
        <v>47</v>
      </c>
      <c r="V2" s="40"/>
      <c r="W2" s="40" t="s">
        <v>45</v>
      </c>
      <c r="X2" s="40"/>
      <c r="Y2" s="40" t="s">
        <v>46</v>
      </c>
      <c r="Z2" s="40"/>
      <c r="AA2" s="14" t="s">
        <v>4</v>
      </c>
      <c r="AB2" s="14" t="s">
        <v>3</v>
      </c>
      <c r="AC2" s="14" t="s">
        <v>2</v>
      </c>
      <c r="AD2" s="40" t="s">
        <v>42</v>
      </c>
      <c r="AE2" s="40"/>
      <c r="AF2" s="40" t="s">
        <v>43</v>
      </c>
      <c r="AG2" s="40"/>
      <c r="AH2" s="40" t="s">
        <v>47</v>
      </c>
      <c r="AI2" s="40"/>
      <c r="AJ2" s="40" t="s">
        <v>45</v>
      </c>
      <c r="AK2" s="40"/>
      <c r="AL2" s="40" t="s">
        <v>46</v>
      </c>
      <c r="AM2" s="40"/>
      <c r="AN2" s="14" t="s">
        <v>4</v>
      </c>
      <c r="AO2" s="14" t="s">
        <v>3</v>
      </c>
      <c r="AP2" s="14" t="s">
        <v>2</v>
      </c>
      <c r="AQ2" s="40" t="s">
        <v>42</v>
      </c>
      <c r="AR2" s="40"/>
      <c r="AS2" s="40" t="s">
        <v>43</v>
      </c>
      <c r="AT2" s="40"/>
      <c r="AU2" s="40" t="s">
        <v>47</v>
      </c>
      <c r="AV2" s="40"/>
      <c r="AW2" s="40" t="s">
        <v>45</v>
      </c>
      <c r="AX2" s="40"/>
      <c r="AY2" s="40" t="s">
        <v>46</v>
      </c>
      <c r="AZ2" s="40"/>
    </row>
    <row r="3" spans="1:52" x14ac:dyDescent="0.25">
      <c r="A3" s="33"/>
      <c r="B3" s="33"/>
      <c r="C3" s="33"/>
      <c r="D3" s="14" t="s">
        <v>17</v>
      </c>
      <c r="E3" s="14" t="s">
        <v>5</v>
      </c>
      <c r="F3" s="14" t="s">
        <v>17</v>
      </c>
      <c r="G3" s="14" t="s">
        <v>5</v>
      </c>
      <c r="H3" s="14" t="s">
        <v>17</v>
      </c>
      <c r="I3" s="14" t="s">
        <v>5</v>
      </c>
      <c r="J3" s="14" t="s">
        <v>17</v>
      </c>
      <c r="K3" s="14" t="s">
        <v>5</v>
      </c>
      <c r="L3" s="14" t="s">
        <v>17</v>
      </c>
      <c r="M3" s="14" t="s">
        <v>5</v>
      </c>
      <c r="N3" s="33"/>
      <c r="O3" s="33"/>
      <c r="P3" s="33"/>
      <c r="Q3" s="14" t="s">
        <v>17</v>
      </c>
      <c r="R3" s="14" t="s">
        <v>5</v>
      </c>
      <c r="S3" s="14" t="s">
        <v>17</v>
      </c>
      <c r="T3" s="14" t="s">
        <v>5</v>
      </c>
      <c r="U3" s="14" t="s">
        <v>17</v>
      </c>
      <c r="V3" s="14" t="s">
        <v>5</v>
      </c>
      <c r="W3" s="14" t="s">
        <v>17</v>
      </c>
      <c r="X3" s="14" t="s">
        <v>5</v>
      </c>
      <c r="Y3" s="14" t="s">
        <v>17</v>
      </c>
      <c r="Z3" s="14" t="s">
        <v>5</v>
      </c>
      <c r="AA3" s="33"/>
      <c r="AB3" s="33"/>
      <c r="AC3" s="33"/>
      <c r="AD3" s="14" t="s">
        <v>17</v>
      </c>
      <c r="AE3" s="14" t="s">
        <v>5</v>
      </c>
      <c r="AF3" s="14" t="s">
        <v>17</v>
      </c>
      <c r="AG3" s="14" t="s">
        <v>5</v>
      </c>
      <c r="AH3" s="14" t="s">
        <v>17</v>
      </c>
      <c r="AI3" s="14" t="s">
        <v>5</v>
      </c>
      <c r="AJ3" s="14" t="s">
        <v>17</v>
      </c>
      <c r="AK3" s="14" t="s">
        <v>5</v>
      </c>
      <c r="AL3" s="14" t="s">
        <v>17</v>
      </c>
      <c r="AM3" s="14" t="s">
        <v>5</v>
      </c>
      <c r="AN3" s="33"/>
      <c r="AO3" s="33"/>
      <c r="AP3" s="33"/>
      <c r="AQ3" s="14" t="s">
        <v>17</v>
      </c>
      <c r="AR3" s="14" t="s">
        <v>5</v>
      </c>
      <c r="AS3" s="14" t="s">
        <v>17</v>
      </c>
      <c r="AT3" s="14" t="s">
        <v>5</v>
      </c>
      <c r="AU3" s="14" t="s">
        <v>17</v>
      </c>
      <c r="AV3" s="14" t="s">
        <v>5</v>
      </c>
      <c r="AW3" s="14" t="s">
        <v>17</v>
      </c>
      <c r="AX3" s="14" t="s">
        <v>5</v>
      </c>
      <c r="AY3" s="14" t="s">
        <v>17</v>
      </c>
      <c r="AZ3" s="14" t="s">
        <v>5</v>
      </c>
    </row>
    <row r="4" spans="1:52" x14ac:dyDescent="0.25">
      <c r="A4" s="39">
        <v>1</v>
      </c>
      <c r="B4" s="15" t="s">
        <v>6</v>
      </c>
      <c r="C4" s="15">
        <v>50</v>
      </c>
      <c r="D4" s="12">
        <v>30</v>
      </c>
      <c r="E4" s="12">
        <f>C4-D4</f>
        <v>20</v>
      </c>
      <c r="F4" s="12">
        <v>19</v>
      </c>
      <c r="G4" s="12">
        <f>D4-F4</f>
        <v>11</v>
      </c>
      <c r="H4" s="12">
        <v>16</v>
      </c>
      <c r="I4" s="12">
        <f>F4-H4</f>
        <v>3</v>
      </c>
      <c r="J4" s="12">
        <v>11</v>
      </c>
      <c r="K4" s="12">
        <f>H4-J4</f>
        <v>5</v>
      </c>
      <c r="L4" s="16">
        <v>7</v>
      </c>
      <c r="M4" s="12">
        <f>J4-L4</f>
        <v>4</v>
      </c>
      <c r="N4" s="39">
        <v>1</v>
      </c>
      <c r="O4" s="15" t="s">
        <v>6</v>
      </c>
      <c r="P4" s="15">
        <v>50</v>
      </c>
      <c r="Q4" s="12">
        <f>D4/50</f>
        <v>0.6</v>
      </c>
      <c r="R4" s="12">
        <f>1-Q4</f>
        <v>0.4</v>
      </c>
      <c r="S4" s="12">
        <f>F4/50</f>
        <v>0.38</v>
      </c>
      <c r="T4" s="12">
        <f>1-S4</f>
        <v>0.62</v>
      </c>
      <c r="U4" s="12">
        <f>H4/50</f>
        <v>0.32</v>
      </c>
      <c r="V4" s="12">
        <f>1-U4</f>
        <v>0.67999999999999994</v>
      </c>
      <c r="W4" s="12">
        <f>J4/50</f>
        <v>0.22</v>
      </c>
      <c r="X4" s="12">
        <f>1-W4</f>
        <v>0.78</v>
      </c>
      <c r="Y4" s="12">
        <f>L4/50</f>
        <v>0.14000000000000001</v>
      </c>
      <c r="Z4" s="12">
        <f>1-Y4</f>
        <v>0.86</v>
      </c>
      <c r="AA4" s="39">
        <v>1</v>
      </c>
      <c r="AB4" s="15" t="s">
        <v>6</v>
      </c>
      <c r="AC4" s="15">
        <v>50</v>
      </c>
      <c r="AD4" s="12">
        <v>30</v>
      </c>
      <c r="AE4" s="12">
        <f>AC4-AD4</f>
        <v>20</v>
      </c>
      <c r="AF4" s="12">
        <f>F4/D4</f>
        <v>0.6333333333333333</v>
      </c>
      <c r="AG4" s="12">
        <f>1-AF4</f>
        <v>0.3666666666666667</v>
      </c>
      <c r="AH4" s="12">
        <f>H4/D4</f>
        <v>0.53333333333333333</v>
      </c>
      <c r="AI4" s="12">
        <f>1-AH4</f>
        <v>0.46666666666666667</v>
      </c>
      <c r="AJ4" s="12">
        <f>J4/D4</f>
        <v>0.36666666666666664</v>
      </c>
      <c r="AK4" s="12">
        <f>1-AJ4</f>
        <v>0.6333333333333333</v>
      </c>
      <c r="AL4" s="16">
        <f>L4/D4</f>
        <v>0.23333333333333334</v>
      </c>
      <c r="AM4" s="12">
        <f>1-AL4</f>
        <v>0.76666666666666661</v>
      </c>
      <c r="AN4" s="39">
        <v>1</v>
      </c>
      <c r="AO4" s="15" t="s">
        <v>6</v>
      </c>
      <c r="AP4" s="15">
        <v>50</v>
      </c>
      <c r="AQ4" s="12">
        <v>30</v>
      </c>
      <c r="AR4" s="12">
        <f>AP4-AQ4</f>
        <v>20</v>
      </c>
      <c r="AS4" s="12">
        <f>F4/D4</f>
        <v>0.6333333333333333</v>
      </c>
      <c r="AT4" s="12">
        <f>1-AS4</f>
        <v>0.3666666666666667</v>
      </c>
      <c r="AU4" s="12">
        <f>H4/F4</f>
        <v>0.84210526315789469</v>
      </c>
      <c r="AV4" s="12">
        <f>1-AU4</f>
        <v>0.15789473684210531</v>
      </c>
      <c r="AW4" s="12">
        <f>J4/H4</f>
        <v>0.6875</v>
      </c>
      <c r="AX4" s="12">
        <f>1-AW4</f>
        <v>0.3125</v>
      </c>
      <c r="AY4" s="16">
        <f>L4/J4</f>
        <v>0.63636363636363635</v>
      </c>
      <c r="AZ4" s="12">
        <f>1-AY4</f>
        <v>0.36363636363636365</v>
      </c>
    </row>
    <row r="5" spans="1:52" x14ac:dyDescent="0.25">
      <c r="A5" s="39"/>
      <c r="B5" s="15" t="s">
        <v>0</v>
      </c>
      <c r="C5" s="15">
        <v>50</v>
      </c>
      <c r="D5" s="12">
        <v>33</v>
      </c>
      <c r="E5" s="12">
        <f t="shared" ref="E5:E12" si="0">C5-D5</f>
        <v>17</v>
      </c>
      <c r="F5" s="12">
        <v>27</v>
      </c>
      <c r="G5" s="12">
        <f t="shared" ref="G5:G12" si="1">D5-F5</f>
        <v>6</v>
      </c>
      <c r="H5" s="12">
        <v>25</v>
      </c>
      <c r="I5" s="12">
        <f t="shared" ref="I5:I12" si="2">F5-H5</f>
        <v>2</v>
      </c>
      <c r="J5" s="12">
        <v>20</v>
      </c>
      <c r="K5" s="12">
        <f t="shared" ref="K5:K12" si="3">H5-J5</f>
        <v>5</v>
      </c>
      <c r="L5" s="16">
        <v>20</v>
      </c>
      <c r="M5" s="12">
        <f t="shared" ref="M5:M12" si="4">J5-L5</f>
        <v>0</v>
      </c>
      <c r="N5" s="39"/>
      <c r="O5" s="15" t="s">
        <v>0</v>
      </c>
      <c r="P5" s="15">
        <v>50</v>
      </c>
      <c r="Q5" s="12">
        <f t="shared" ref="Q5:Q12" si="5">D5/50</f>
        <v>0.66</v>
      </c>
      <c r="R5" s="12">
        <f t="shared" ref="R5:T12" si="6">1-Q5</f>
        <v>0.33999999999999997</v>
      </c>
      <c r="S5" s="12">
        <f t="shared" ref="S5:S12" si="7">F5/50</f>
        <v>0.54</v>
      </c>
      <c r="T5" s="12">
        <f t="shared" si="6"/>
        <v>0.45999999999999996</v>
      </c>
      <c r="U5" s="12">
        <f t="shared" ref="U5:U12" si="8">H5/50</f>
        <v>0.5</v>
      </c>
      <c r="V5" s="12">
        <f t="shared" ref="V5:X5" si="9">1-U5</f>
        <v>0.5</v>
      </c>
      <c r="W5" s="12">
        <f t="shared" ref="W5:W12" si="10">J5/50</f>
        <v>0.4</v>
      </c>
      <c r="X5" s="12">
        <f t="shared" si="9"/>
        <v>0.6</v>
      </c>
      <c r="Y5" s="12">
        <f t="shared" ref="Y5:Y12" si="11">L5/50</f>
        <v>0.4</v>
      </c>
      <c r="Z5" s="12">
        <f t="shared" ref="Z5" si="12">1-Y5</f>
        <v>0.6</v>
      </c>
      <c r="AA5" s="39"/>
      <c r="AB5" s="15" t="s">
        <v>0</v>
      </c>
      <c r="AC5" s="15">
        <v>50</v>
      </c>
      <c r="AD5" s="12">
        <v>33</v>
      </c>
      <c r="AE5" s="12">
        <f t="shared" ref="AE5:AE12" si="13">AC5-AD5</f>
        <v>17</v>
      </c>
      <c r="AF5" s="12">
        <f>F5/D5</f>
        <v>0.81818181818181823</v>
      </c>
      <c r="AG5" s="12">
        <f t="shared" ref="AG5:AI12" si="14">1-AF5</f>
        <v>0.18181818181818177</v>
      </c>
      <c r="AH5" s="12">
        <f>H5/D5</f>
        <v>0.75757575757575757</v>
      </c>
      <c r="AI5" s="12">
        <f t="shared" si="14"/>
        <v>0.24242424242424243</v>
      </c>
      <c r="AJ5" s="12">
        <f>J5/D5</f>
        <v>0.60606060606060608</v>
      </c>
      <c r="AK5" s="12">
        <f t="shared" ref="AK5:AM5" si="15">1-AJ5</f>
        <v>0.39393939393939392</v>
      </c>
      <c r="AL5" s="16">
        <f>L5/D5</f>
        <v>0.60606060606060608</v>
      </c>
      <c r="AM5" s="12">
        <f t="shared" si="15"/>
        <v>0.39393939393939392</v>
      </c>
      <c r="AN5" s="39"/>
      <c r="AO5" s="15" t="s">
        <v>0</v>
      </c>
      <c r="AP5" s="15">
        <v>50</v>
      </c>
      <c r="AQ5" s="12">
        <v>33</v>
      </c>
      <c r="AR5" s="12">
        <f t="shared" ref="AR5:AR12" si="16">AP5-AQ5</f>
        <v>17</v>
      </c>
      <c r="AS5" s="12">
        <f>F5/D5</f>
        <v>0.81818181818181823</v>
      </c>
      <c r="AT5" s="12">
        <f t="shared" ref="AT5:AV12" si="17">1-AS5</f>
        <v>0.18181818181818177</v>
      </c>
      <c r="AU5" s="12">
        <f>H5/F5</f>
        <v>0.92592592592592593</v>
      </c>
      <c r="AV5" s="12">
        <f t="shared" si="17"/>
        <v>7.407407407407407E-2</v>
      </c>
      <c r="AW5" s="12">
        <f>J5/H5</f>
        <v>0.8</v>
      </c>
      <c r="AX5" s="12">
        <f t="shared" ref="AX5:AZ5" si="18">1-AW5</f>
        <v>0.19999999999999996</v>
      </c>
      <c r="AY5" s="16">
        <f>L5/J5</f>
        <v>1</v>
      </c>
      <c r="AZ5" s="12">
        <f t="shared" si="18"/>
        <v>0</v>
      </c>
    </row>
    <row r="6" spans="1:52" x14ac:dyDescent="0.25">
      <c r="A6" s="39"/>
      <c r="B6" s="15" t="s">
        <v>1</v>
      </c>
      <c r="C6" s="15">
        <v>50</v>
      </c>
      <c r="D6" s="12">
        <v>33</v>
      </c>
      <c r="E6" s="12">
        <f t="shared" si="0"/>
        <v>17</v>
      </c>
      <c r="F6" s="12">
        <v>30</v>
      </c>
      <c r="G6" s="12">
        <f t="shared" si="1"/>
        <v>3</v>
      </c>
      <c r="H6" s="12">
        <v>30</v>
      </c>
      <c r="I6" s="12">
        <f t="shared" si="2"/>
        <v>0</v>
      </c>
      <c r="J6" s="12">
        <v>27</v>
      </c>
      <c r="K6" s="12">
        <f t="shared" si="3"/>
        <v>3</v>
      </c>
      <c r="L6" s="16">
        <v>24</v>
      </c>
      <c r="M6" s="12">
        <f t="shared" si="4"/>
        <v>3</v>
      </c>
      <c r="N6" s="39"/>
      <c r="O6" s="15" t="s">
        <v>1</v>
      </c>
      <c r="P6" s="15">
        <v>50</v>
      </c>
      <c r="Q6" s="12">
        <f t="shared" si="5"/>
        <v>0.66</v>
      </c>
      <c r="R6" s="12">
        <f t="shared" si="6"/>
        <v>0.33999999999999997</v>
      </c>
      <c r="S6" s="12">
        <f t="shared" si="7"/>
        <v>0.6</v>
      </c>
      <c r="T6" s="12">
        <f t="shared" si="6"/>
        <v>0.4</v>
      </c>
      <c r="U6" s="12">
        <f t="shared" si="8"/>
        <v>0.6</v>
      </c>
      <c r="V6" s="12">
        <f t="shared" ref="V6:X6" si="19">1-U6</f>
        <v>0.4</v>
      </c>
      <c r="W6" s="12">
        <f t="shared" si="10"/>
        <v>0.54</v>
      </c>
      <c r="X6" s="12">
        <f t="shared" si="19"/>
        <v>0.45999999999999996</v>
      </c>
      <c r="Y6" s="12">
        <f t="shared" si="11"/>
        <v>0.48</v>
      </c>
      <c r="Z6" s="12">
        <f t="shared" ref="Z6" si="20">1-Y6</f>
        <v>0.52</v>
      </c>
      <c r="AA6" s="39"/>
      <c r="AB6" s="15" t="s">
        <v>1</v>
      </c>
      <c r="AC6" s="15">
        <v>50</v>
      </c>
      <c r="AD6" s="12">
        <v>33</v>
      </c>
      <c r="AE6" s="12">
        <f t="shared" si="13"/>
        <v>17</v>
      </c>
      <c r="AF6" s="12">
        <f>F6/D6</f>
        <v>0.90909090909090906</v>
      </c>
      <c r="AG6" s="12">
        <f t="shared" si="14"/>
        <v>9.0909090909090939E-2</v>
      </c>
      <c r="AH6" s="12">
        <f>H6/D6</f>
        <v>0.90909090909090906</v>
      </c>
      <c r="AI6" s="12">
        <f t="shared" si="14"/>
        <v>9.0909090909090939E-2</v>
      </c>
      <c r="AJ6" s="12">
        <f>J6/D6</f>
        <v>0.81818181818181823</v>
      </c>
      <c r="AK6" s="12">
        <f t="shared" ref="AK6:AM6" si="21">1-AJ6</f>
        <v>0.18181818181818177</v>
      </c>
      <c r="AL6" s="16">
        <f>L6/D6</f>
        <v>0.72727272727272729</v>
      </c>
      <c r="AM6" s="12">
        <f t="shared" si="21"/>
        <v>0.27272727272727271</v>
      </c>
      <c r="AN6" s="39"/>
      <c r="AO6" s="15" t="s">
        <v>1</v>
      </c>
      <c r="AP6" s="15">
        <v>50</v>
      </c>
      <c r="AQ6" s="12">
        <v>33</v>
      </c>
      <c r="AR6" s="12">
        <f t="shared" si="16"/>
        <v>17</v>
      </c>
      <c r="AS6" s="12">
        <f>F6/D6</f>
        <v>0.90909090909090906</v>
      </c>
      <c r="AT6" s="12">
        <f t="shared" si="17"/>
        <v>9.0909090909090939E-2</v>
      </c>
      <c r="AU6" s="12">
        <f>H6/F6</f>
        <v>1</v>
      </c>
      <c r="AV6" s="12">
        <f t="shared" si="17"/>
        <v>0</v>
      </c>
      <c r="AW6" s="12">
        <f>J6/H6</f>
        <v>0.9</v>
      </c>
      <c r="AX6" s="12">
        <f t="shared" ref="AX6:AZ6" si="22">1-AW6</f>
        <v>9.9999999999999978E-2</v>
      </c>
      <c r="AY6" s="16">
        <f>L6/J6</f>
        <v>0.88888888888888884</v>
      </c>
      <c r="AZ6" s="12">
        <f t="shared" si="22"/>
        <v>0.11111111111111116</v>
      </c>
    </row>
    <row r="7" spans="1:52" x14ac:dyDescent="0.25">
      <c r="A7" s="39">
        <v>2</v>
      </c>
      <c r="B7" s="15" t="s">
        <v>6</v>
      </c>
      <c r="C7" s="15">
        <v>50</v>
      </c>
      <c r="D7" s="12">
        <v>35</v>
      </c>
      <c r="E7" s="12">
        <f t="shared" si="0"/>
        <v>15</v>
      </c>
      <c r="F7" s="12">
        <v>22</v>
      </c>
      <c r="G7" s="12">
        <f t="shared" si="1"/>
        <v>13</v>
      </c>
      <c r="H7" s="12">
        <v>19</v>
      </c>
      <c r="I7" s="12">
        <f t="shared" si="2"/>
        <v>3</v>
      </c>
      <c r="J7" s="13">
        <v>13</v>
      </c>
      <c r="K7" s="12">
        <f t="shared" si="3"/>
        <v>6</v>
      </c>
      <c r="L7" s="16">
        <v>9</v>
      </c>
      <c r="M7" s="12">
        <f t="shared" si="4"/>
        <v>4</v>
      </c>
      <c r="N7" s="39">
        <v>2</v>
      </c>
      <c r="O7" s="15" t="s">
        <v>6</v>
      </c>
      <c r="P7" s="15">
        <v>50</v>
      </c>
      <c r="Q7" s="12">
        <f t="shared" si="5"/>
        <v>0.7</v>
      </c>
      <c r="R7" s="12">
        <f t="shared" si="6"/>
        <v>0.30000000000000004</v>
      </c>
      <c r="S7" s="12">
        <f t="shared" si="7"/>
        <v>0.44</v>
      </c>
      <c r="T7" s="12">
        <f t="shared" si="6"/>
        <v>0.56000000000000005</v>
      </c>
      <c r="U7" s="12">
        <f t="shared" si="8"/>
        <v>0.38</v>
      </c>
      <c r="V7" s="12">
        <f t="shared" ref="V7:X7" si="23">1-U7</f>
        <v>0.62</v>
      </c>
      <c r="W7" s="12">
        <f t="shared" si="10"/>
        <v>0.26</v>
      </c>
      <c r="X7" s="12">
        <f t="shared" si="23"/>
        <v>0.74</v>
      </c>
      <c r="Y7" s="12">
        <f t="shared" si="11"/>
        <v>0.18</v>
      </c>
      <c r="Z7" s="12">
        <f t="shared" ref="Z7" si="24">1-Y7</f>
        <v>0.82000000000000006</v>
      </c>
      <c r="AA7" s="39">
        <v>2</v>
      </c>
      <c r="AB7" s="15" t="s">
        <v>6</v>
      </c>
      <c r="AC7" s="15">
        <v>50</v>
      </c>
      <c r="AD7" s="12">
        <v>35</v>
      </c>
      <c r="AE7" s="12">
        <f t="shared" si="13"/>
        <v>15</v>
      </c>
      <c r="AF7" s="12">
        <f>F7/D7</f>
        <v>0.62857142857142856</v>
      </c>
      <c r="AG7" s="12">
        <f t="shared" si="14"/>
        <v>0.37142857142857144</v>
      </c>
      <c r="AH7" s="12">
        <f>H7/D7</f>
        <v>0.54285714285714282</v>
      </c>
      <c r="AI7" s="12">
        <f t="shared" si="14"/>
        <v>0.45714285714285718</v>
      </c>
      <c r="AJ7" s="12">
        <f>J7/D7</f>
        <v>0.37142857142857144</v>
      </c>
      <c r="AK7" s="12">
        <f t="shared" ref="AK7:AM7" si="25">1-AJ7</f>
        <v>0.62857142857142856</v>
      </c>
      <c r="AL7" s="16">
        <f>L7/D7</f>
        <v>0.25714285714285712</v>
      </c>
      <c r="AM7" s="12">
        <f t="shared" si="25"/>
        <v>0.74285714285714288</v>
      </c>
      <c r="AN7" s="39">
        <v>2</v>
      </c>
      <c r="AO7" s="15" t="s">
        <v>6</v>
      </c>
      <c r="AP7" s="15">
        <v>50</v>
      </c>
      <c r="AQ7" s="12">
        <v>35</v>
      </c>
      <c r="AR7" s="12">
        <f t="shared" si="16"/>
        <v>15</v>
      </c>
      <c r="AS7" s="12">
        <f>F7/D7</f>
        <v>0.62857142857142856</v>
      </c>
      <c r="AT7" s="12">
        <f t="shared" si="17"/>
        <v>0.37142857142857144</v>
      </c>
      <c r="AU7" s="12">
        <f>H7/F7</f>
        <v>0.86363636363636365</v>
      </c>
      <c r="AV7" s="12">
        <f t="shared" si="17"/>
        <v>0.13636363636363635</v>
      </c>
      <c r="AW7" s="12">
        <f>J7/H7</f>
        <v>0.68421052631578949</v>
      </c>
      <c r="AX7" s="12">
        <f t="shared" ref="AX7:AZ7" si="26">1-AW7</f>
        <v>0.31578947368421051</v>
      </c>
      <c r="AY7" s="16">
        <f>L7/J7</f>
        <v>0.69230769230769229</v>
      </c>
      <c r="AZ7" s="12">
        <f t="shared" si="26"/>
        <v>0.30769230769230771</v>
      </c>
    </row>
    <row r="8" spans="1:52" x14ac:dyDescent="0.25">
      <c r="A8" s="39"/>
      <c r="B8" s="15" t="s">
        <v>0</v>
      </c>
      <c r="C8" s="15">
        <v>50</v>
      </c>
      <c r="D8" s="12">
        <v>34</v>
      </c>
      <c r="E8" s="12">
        <f t="shared" si="0"/>
        <v>16</v>
      </c>
      <c r="F8" s="12">
        <v>30</v>
      </c>
      <c r="G8" s="12">
        <f t="shared" si="1"/>
        <v>4</v>
      </c>
      <c r="H8" s="12">
        <v>26</v>
      </c>
      <c r="I8" s="12">
        <f t="shared" si="2"/>
        <v>4</v>
      </c>
      <c r="J8" s="13">
        <v>25</v>
      </c>
      <c r="K8" s="12">
        <f t="shared" si="3"/>
        <v>1</v>
      </c>
      <c r="L8" s="16">
        <v>20</v>
      </c>
      <c r="M8" s="12">
        <f t="shared" si="4"/>
        <v>5</v>
      </c>
      <c r="N8" s="39"/>
      <c r="O8" s="15" t="s">
        <v>0</v>
      </c>
      <c r="P8" s="15">
        <v>50</v>
      </c>
      <c r="Q8" s="12">
        <f t="shared" si="5"/>
        <v>0.68</v>
      </c>
      <c r="R8" s="12">
        <f t="shared" si="6"/>
        <v>0.31999999999999995</v>
      </c>
      <c r="S8" s="12">
        <f t="shared" si="7"/>
        <v>0.6</v>
      </c>
      <c r="T8" s="12">
        <f t="shared" si="6"/>
        <v>0.4</v>
      </c>
      <c r="U8" s="12">
        <f t="shared" si="8"/>
        <v>0.52</v>
      </c>
      <c r="V8" s="12">
        <f t="shared" ref="V8:X8" si="27">1-U8</f>
        <v>0.48</v>
      </c>
      <c r="W8" s="12">
        <f t="shared" si="10"/>
        <v>0.5</v>
      </c>
      <c r="X8" s="12">
        <f t="shared" si="27"/>
        <v>0.5</v>
      </c>
      <c r="Y8" s="12">
        <f t="shared" si="11"/>
        <v>0.4</v>
      </c>
      <c r="Z8" s="12">
        <f t="shared" ref="Z8" si="28">1-Y8</f>
        <v>0.6</v>
      </c>
      <c r="AA8" s="39"/>
      <c r="AB8" s="15" t="s">
        <v>0</v>
      </c>
      <c r="AC8" s="15">
        <v>50</v>
      </c>
      <c r="AD8" s="12">
        <v>34</v>
      </c>
      <c r="AE8" s="12">
        <f t="shared" si="13"/>
        <v>16</v>
      </c>
      <c r="AF8" s="12">
        <f>F8/D8</f>
        <v>0.88235294117647056</v>
      </c>
      <c r="AG8" s="12">
        <f t="shared" si="14"/>
        <v>0.11764705882352944</v>
      </c>
      <c r="AH8" s="12">
        <f>H8/D8</f>
        <v>0.76470588235294112</v>
      </c>
      <c r="AI8" s="12">
        <f t="shared" si="14"/>
        <v>0.23529411764705888</v>
      </c>
      <c r="AJ8" s="12">
        <f>J8/D8</f>
        <v>0.73529411764705888</v>
      </c>
      <c r="AK8" s="12">
        <f t="shared" ref="AK8:AM8" si="29">1-AJ8</f>
        <v>0.26470588235294112</v>
      </c>
      <c r="AL8" s="16">
        <f>L8/D8</f>
        <v>0.58823529411764708</v>
      </c>
      <c r="AM8" s="12">
        <f t="shared" si="29"/>
        <v>0.41176470588235292</v>
      </c>
      <c r="AN8" s="39"/>
      <c r="AO8" s="15" t="s">
        <v>0</v>
      </c>
      <c r="AP8" s="15">
        <v>50</v>
      </c>
      <c r="AQ8" s="12">
        <v>34</v>
      </c>
      <c r="AR8" s="12">
        <f t="shared" si="16"/>
        <v>16</v>
      </c>
      <c r="AS8" s="12">
        <f>F8/D8</f>
        <v>0.88235294117647056</v>
      </c>
      <c r="AT8" s="12">
        <f t="shared" si="17"/>
        <v>0.11764705882352944</v>
      </c>
      <c r="AU8" s="12">
        <f>H8/F8</f>
        <v>0.8666666666666667</v>
      </c>
      <c r="AV8" s="12">
        <f t="shared" si="17"/>
        <v>0.1333333333333333</v>
      </c>
      <c r="AW8" s="12">
        <f>J8/H8</f>
        <v>0.96153846153846156</v>
      </c>
      <c r="AX8" s="12">
        <f t="shared" ref="AX8:AZ8" si="30">1-AW8</f>
        <v>3.8461538461538436E-2</v>
      </c>
      <c r="AY8" s="16">
        <f>L8/J8</f>
        <v>0.8</v>
      </c>
      <c r="AZ8" s="12">
        <f t="shared" si="30"/>
        <v>0.19999999999999996</v>
      </c>
    </row>
    <row r="9" spans="1:52" x14ac:dyDescent="0.25">
      <c r="A9" s="39"/>
      <c r="B9" s="15" t="s">
        <v>1</v>
      </c>
      <c r="C9" s="15">
        <v>50</v>
      </c>
      <c r="D9" s="12">
        <v>36</v>
      </c>
      <c r="E9" s="12">
        <f t="shared" si="0"/>
        <v>14</v>
      </c>
      <c r="F9" s="12">
        <v>32</v>
      </c>
      <c r="G9" s="12">
        <f t="shared" si="1"/>
        <v>4</v>
      </c>
      <c r="H9" s="12">
        <v>30</v>
      </c>
      <c r="I9" s="12">
        <f t="shared" si="2"/>
        <v>2</v>
      </c>
      <c r="J9" s="13">
        <v>26</v>
      </c>
      <c r="K9" s="12">
        <f t="shared" si="3"/>
        <v>4</v>
      </c>
      <c r="L9" s="16">
        <v>23</v>
      </c>
      <c r="M9" s="12">
        <f t="shared" si="4"/>
        <v>3</v>
      </c>
      <c r="N9" s="39"/>
      <c r="O9" s="15" t="s">
        <v>1</v>
      </c>
      <c r="P9" s="15">
        <v>50</v>
      </c>
      <c r="Q9" s="12">
        <f t="shared" si="5"/>
        <v>0.72</v>
      </c>
      <c r="R9" s="12">
        <f t="shared" si="6"/>
        <v>0.28000000000000003</v>
      </c>
      <c r="S9" s="12">
        <f t="shared" si="7"/>
        <v>0.64</v>
      </c>
      <c r="T9" s="12">
        <f t="shared" si="6"/>
        <v>0.36</v>
      </c>
      <c r="U9" s="12">
        <f t="shared" si="8"/>
        <v>0.6</v>
      </c>
      <c r="V9" s="12">
        <f t="shared" ref="V9:X9" si="31">1-U9</f>
        <v>0.4</v>
      </c>
      <c r="W9" s="12">
        <f t="shared" si="10"/>
        <v>0.52</v>
      </c>
      <c r="X9" s="12">
        <f t="shared" si="31"/>
        <v>0.48</v>
      </c>
      <c r="Y9" s="12">
        <f t="shared" si="11"/>
        <v>0.46</v>
      </c>
      <c r="Z9" s="12">
        <f t="shared" ref="Z9" si="32">1-Y9</f>
        <v>0.54</v>
      </c>
      <c r="AA9" s="39"/>
      <c r="AB9" s="15" t="s">
        <v>1</v>
      </c>
      <c r="AC9" s="15">
        <v>50</v>
      </c>
      <c r="AD9" s="12">
        <v>36</v>
      </c>
      <c r="AE9" s="12">
        <f t="shared" si="13"/>
        <v>14</v>
      </c>
      <c r="AF9" s="12">
        <f>F9/D9</f>
        <v>0.88888888888888884</v>
      </c>
      <c r="AG9" s="12">
        <f t="shared" si="14"/>
        <v>0.11111111111111116</v>
      </c>
      <c r="AH9" s="12">
        <f>H9/D9</f>
        <v>0.83333333333333337</v>
      </c>
      <c r="AI9" s="12">
        <f t="shared" si="14"/>
        <v>0.16666666666666663</v>
      </c>
      <c r="AJ9" s="12">
        <f>J9/D9</f>
        <v>0.72222222222222221</v>
      </c>
      <c r="AK9" s="12">
        <f t="shared" ref="AK9:AM9" si="33">1-AJ9</f>
        <v>0.27777777777777779</v>
      </c>
      <c r="AL9" s="16">
        <f>L9/D9</f>
        <v>0.63888888888888884</v>
      </c>
      <c r="AM9" s="12">
        <f t="shared" si="33"/>
        <v>0.36111111111111116</v>
      </c>
      <c r="AN9" s="39"/>
      <c r="AO9" s="15" t="s">
        <v>1</v>
      </c>
      <c r="AP9" s="15">
        <v>50</v>
      </c>
      <c r="AQ9" s="12">
        <v>36</v>
      </c>
      <c r="AR9" s="12">
        <f t="shared" si="16"/>
        <v>14</v>
      </c>
      <c r="AS9" s="12">
        <f>F9/D9</f>
        <v>0.88888888888888884</v>
      </c>
      <c r="AT9" s="12">
        <f t="shared" si="17"/>
        <v>0.11111111111111116</v>
      </c>
      <c r="AU9" s="12">
        <f>H9/F9</f>
        <v>0.9375</v>
      </c>
      <c r="AV9" s="12">
        <f t="shared" si="17"/>
        <v>6.25E-2</v>
      </c>
      <c r="AW9" s="12">
        <f>J9/H9</f>
        <v>0.8666666666666667</v>
      </c>
      <c r="AX9" s="12">
        <f t="shared" ref="AX9:AZ9" si="34">1-AW9</f>
        <v>0.1333333333333333</v>
      </c>
      <c r="AY9" s="16">
        <f>L9/J9</f>
        <v>0.88461538461538458</v>
      </c>
      <c r="AZ9" s="12">
        <f t="shared" si="34"/>
        <v>0.11538461538461542</v>
      </c>
    </row>
    <row r="10" spans="1:52" x14ac:dyDescent="0.25">
      <c r="A10" s="39">
        <v>3</v>
      </c>
      <c r="B10" s="15" t="s">
        <v>6</v>
      </c>
      <c r="C10" s="15">
        <v>50</v>
      </c>
      <c r="D10" s="12">
        <v>30</v>
      </c>
      <c r="E10" s="12">
        <f t="shared" si="0"/>
        <v>20</v>
      </c>
      <c r="F10" s="12">
        <v>20</v>
      </c>
      <c r="G10" s="12">
        <f t="shared" si="1"/>
        <v>10</v>
      </c>
      <c r="H10" s="12">
        <v>16</v>
      </c>
      <c r="I10" s="12">
        <f t="shared" si="2"/>
        <v>4</v>
      </c>
      <c r="J10" s="13">
        <v>14</v>
      </c>
      <c r="K10" s="12">
        <f t="shared" si="3"/>
        <v>2</v>
      </c>
      <c r="L10" s="16">
        <v>8</v>
      </c>
      <c r="M10" s="12">
        <f t="shared" si="4"/>
        <v>6</v>
      </c>
      <c r="N10" s="39">
        <v>3</v>
      </c>
      <c r="O10" s="15" t="s">
        <v>6</v>
      </c>
      <c r="P10" s="15">
        <v>50</v>
      </c>
      <c r="Q10" s="12">
        <f t="shared" si="5"/>
        <v>0.6</v>
      </c>
      <c r="R10" s="12">
        <f t="shared" si="6"/>
        <v>0.4</v>
      </c>
      <c r="S10" s="12">
        <f t="shared" si="7"/>
        <v>0.4</v>
      </c>
      <c r="T10" s="12">
        <f t="shared" si="6"/>
        <v>0.6</v>
      </c>
      <c r="U10" s="12">
        <f t="shared" si="8"/>
        <v>0.32</v>
      </c>
      <c r="V10" s="12">
        <f t="shared" ref="V10:X10" si="35">1-U10</f>
        <v>0.67999999999999994</v>
      </c>
      <c r="W10" s="12">
        <f t="shared" si="10"/>
        <v>0.28000000000000003</v>
      </c>
      <c r="X10" s="12">
        <f t="shared" si="35"/>
        <v>0.72</v>
      </c>
      <c r="Y10" s="12">
        <f t="shared" si="11"/>
        <v>0.16</v>
      </c>
      <c r="Z10" s="12">
        <f t="shared" ref="Z10" si="36">1-Y10</f>
        <v>0.84</v>
      </c>
      <c r="AA10" s="39">
        <v>3</v>
      </c>
      <c r="AB10" s="15" t="s">
        <v>6</v>
      </c>
      <c r="AC10" s="15">
        <v>50</v>
      </c>
      <c r="AD10" s="12">
        <v>30</v>
      </c>
      <c r="AE10" s="12">
        <f t="shared" si="13"/>
        <v>20</v>
      </c>
      <c r="AF10" s="12">
        <f>F10/D10</f>
        <v>0.66666666666666663</v>
      </c>
      <c r="AG10" s="12">
        <f t="shared" si="14"/>
        <v>0.33333333333333337</v>
      </c>
      <c r="AH10" s="12">
        <f>H10/D10</f>
        <v>0.53333333333333333</v>
      </c>
      <c r="AI10" s="12">
        <f t="shared" si="14"/>
        <v>0.46666666666666667</v>
      </c>
      <c r="AJ10" s="12">
        <f>J10/D10</f>
        <v>0.46666666666666667</v>
      </c>
      <c r="AK10" s="12">
        <f t="shared" ref="AK10:AM10" si="37">1-AJ10</f>
        <v>0.53333333333333333</v>
      </c>
      <c r="AL10" s="16">
        <f>L10/D10</f>
        <v>0.26666666666666666</v>
      </c>
      <c r="AM10" s="12">
        <f t="shared" si="37"/>
        <v>0.73333333333333339</v>
      </c>
      <c r="AN10" s="39">
        <v>3</v>
      </c>
      <c r="AO10" s="15" t="s">
        <v>6</v>
      </c>
      <c r="AP10" s="15">
        <v>50</v>
      </c>
      <c r="AQ10" s="12">
        <v>30</v>
      </c>
      <c r="AR10" s="12">
        <f t="shared" si="16"/>
        <v>20</v>
      </c>
      <c r="AS10" s="12">
        <f>F10/D10</f>
        <v>0.66666666666666663</v>
      </c>
      <c r="AT10" s="12">
        <f t="shared" si="17"/>
        <v>0.33333333333333337</v>
      </c>
      <c r="AU10" s="12">
        <f>H10/F10</f>
        <v>0.8</v>
      </c>
      <c r="AV10" s="12">
        <f t="shared" si="17"/>
        <v>0.19999999999999996</v>
      </c>
      <c r="AW10" s="12">
        <f>J10/H10</f>
        <v>0.875</v>
      </c>
      <c r="AX10" s="12">
        <f t="shared" ref="AX10:AZ10" si="38">1-AW10</f>
        <v>0.125</v>
      </c>
      <c r="AY10" s="16">
        <f>L10/J10</f>
        <v>0.5714285714285714</v>
      </c>
      <c r="AZ10" s="12">
        <f t="shared" si="38"/>
        <v>0.4285714285714286</v>
      </c>
    </row>
    <row r="11" spans="1:52" x14ac:dyDescent="0.25">
      <c r="A11" s="39"/>
      <c r="B11" s="15" t="s">
        <v>0</v>
      </c>
      <c r="C11" s="15">
        <v>50</v>
      </c>
      <c r="D11" s="12">
        <v>33</v>
      </c>
      <c r="E11" s="12">
        <f t="shared" si="0"/>
        <v>17</v>
      </c>
      <c r="F11" s="12">
        <v>29</v>
      </c>
      <c r="G11" s="12">
        <f t="shared" si="1"/>
        <v>4</v>
      </c>
      <c r="H11" s="12">
        <v>24</v>
      </c>
      <c r="I11" s="12">
        <f t="shared" si="2"/>
        <v>5</v>
      </c>
      <c r="J11" s="13">
        <v>22</v>
      </c>
      <c r="K11" s="12">
        <f t="shared" si="3"/>
        <v>2</v>
      </c>
      <c r="L11" s="16">
        <v>20</v>
      </c>
      <c r="M11" s="12">
        <f t="shared" si="4"/>
        <v>2</v>
      </c>
      <c r="N11" s="39"/>
      <c r="O11" s="15" t="s">
        <v>0</v>
      </c>
      <c r="P11" s="15">
        <v>50</v>
      </c>
      <c r="Q11" s="12">
        <f t="shared" si="5"/>
        <v>0.66</v>
      </c>
      <c r="R11" s="12">
        <f t="shared" si="6"/>
        <v>0.33999999999999997</v>
      </c>
      <c r="S11" s="12">
        <f t="shared" si="7"/>
        <v>0.57999999999999996</v>
      </c>
      <c r="T11" s="12">
        <f t="shared" si="6"/>
        <v>0.42000000000000004</v>
      </c>
      <c r="U11" s="12">
        <f t="shared" si="8"/>
        <v>0.48</v>
      </c>
      <c r="V11" s="12">
        <f t="shared" ref="V11:X11" si="39">1-U11</f>
        <v>0.52</v>
      </c>
      <c r="W11" s="12">
        <f t="shared" si="10"/>
        <v>0.44</v>
      </c>
      <c r="X11" s="12">
        <f t="shared" si="39"/>
        <v>0.56000000000000005</v>
      </c>
      <c r="Y11" s="12">
        <f t="shared" si="11"/>
        <v>0.4</v>
      </c>
      <c r="Z11" s="12">
        <f t="shared" ref="Z11" si="40">1-Y11</f>
        <v>0.6</v>
      </c>
      <c r="AA11" s="39"/>
      <c r="AB11" s="15" t="s">
        <v>0</v>
      </c>
      <c r="AC11" s="15">
        <v>50</v>
      </c>
      <c r="AD11" s="12">
        <v>33</v>
      </c>
      <c r="AE11" s="12">
        <f t="shared" si="13"/>
        <v>17</v>
      </c>
      <c r="AF11" s="12">
        <f>F11/D11</f>
        <v>0.87878787878787878</v>
      </c>
      <c r="AG11" s="12">
        <f t="shared" si="14"/>
        <v>0.12121212121212122</v>
      </c>
      <c r="AH11" s="12">
        <f>H11/D11</f>
        <v>0.72727272727272729</v>
      </c>
      <c r="AI11" s="12">
        <f t="shared" si="14"/>
        <v>0.27272727272727271</v>
      </c>
      <c r="AJ11" s="12">
        <f>J11/D11</f>
        <v>0.66666666666666663</v>
      </c>
      <c r="AK11" s="12">
        <f t="shared" ref="AK11:AM11" si="41">1-AJ11</f>
        <v>0.33333333333333337</v>
      </c>
      <c r="AL11" s="16">
        <f>L11/D11</f>
        <v>0.60606060606060608</v>
      </c>
      <c r="AM11" s="12">
        <f t="shared" si="41"/>
        <v>0.39393939393939392</v>
      </c>
      <c r="AN11" s="39"/>
      <c r="AO11" s="15" t="s">
        <v>0</v>
      </c>
      <c r="AP11" s="15">
        <v>50</v>
      </c>
      <c r="AQ11" s="12">
        <v>33</v>
      </c>
      <c r="AR11" s="12">
        <f t="shared" si="16"/>
        <v>17</v>
      </c>
      <c r="AS11" s="12">
        <f>F11/D11</f>
        <v>0.87878787878787878</v>
      </c>
      <c r="AT11" s="12">
        <f t="shared" si="17"/>
        <v>0.12121212121212122</v>
      </c>
      <c r="AU11" s="12">
        <f>H11/F11</f>
        <v>0.82758620689655171</v>
      </c>
      <c r="AV11" s="12">
        <f t="shared" si="17"/>
        <v>0.17241379310344829</v>
      </c>
      <c r="AW11" s="12">
        <f>J11/H11</f>
        <v>0.91666666666666663</v>
      </c>
      <c r="AX11" s="12">
        <f t="shared" ref="AX11:AZ11" si="42">1-AW11</f>
        <v>8.333333333333337E-2</v>
      </c>
      <c r="AY11" s="16">
        <f>L11/J11</f>
        <v>0.90909090909090906</v>
      </c>
      <c r="AZ11" s="12">
        <f t="shared" si="42"/>
        <v>9.0909090909090939E-2</v>
      </c>
    </row>
    <row r="12" spans="1:52" x14ac:dyDescent="0.25">
      <c r="A12" s="39"/>
      <c r="B12" s="15" t="s">
        <v>1</v>
      </c>
      <c r="C12" s="15">
        <v>50</v>
      </c>
      <c r="D12" s="12">
        <v>34</v>
      </c>
      <c r="E12" s="12">
        <f t="shared" si="0"/>
        <v>16</v>
      </c>
      <c r="F12" s="12">
        <v>30</v>
      </c>
      <c r="G12" s="12">
        <f t="shared" si="1"/>
        <v>4</v>
      </c>
      <c r="H12" s="12">
        <v>24</v>
      </c>
      <c r="I12" s="12">
        <f t="shared" si="2"/>
        <v>6</v>
      </c>
      <c r="J12" s="13">
        <v>24</v>
      </c>
      <c r="K12" s="12">
        <f t="shared" si="3"/>
        <v>0</v>
      </c>
      <c r="L12" s="16">
        <v>22</v>
      </c>
      <c r="M12" s="12">
        <f t="shared" si="4"/>
        <v>2</v>
      </c>
      <c r="N12" s="39"/>
      <c r="O12" s="15" t="s">
        <v>1</v>
      </c>
      <c r="P12" s="15">
        <v>50</v>
      </c>
      <c r="Q12" s="12">
        <f t="shared" si="5"/>
        <v>0.68</v>
      </c>
      <c r="R12" s="12">
        <f t="shared" si="6"/>
        <v>0.31999999999999995</v>
      </c>
      <c r="S12" s="12">
        <f t="shared" si="7"/>
        <v>0.6</v>
      </c>
      <c r="T12" s="12">
        <f t="shared" si="6"/>
        <v>0.4</v>
      </c>
      <c r="U12" s="12">
        <f t="shared" si="8"/>
        <v>0.48</v>
      </c>
      <c r="V12" s="12">
        <f t="shared" ref="V12:X12" si="43">1-U12</f>
        <v>0.52</v>
      </c>
      <c r="W12" s="12">
        <f t="shared" si="10"/>
        <v>0.48</v>
      </c>
      <c r="X12" s="12">
        <f t="shared" si="43"/>
        <v>0.52</v>
      </c>
      <c r="Y12" s="12">
        <f t="shared" si="11"/>
        <v>0.44</v>
      </c>
      <c r="Z12" s="12">
        <f t="shared" ref="Z12" si="44">1-Y12</f>
        <v>0.56000000000000005</v>
      </c>
      <c r="AA12" s="39"/>
      <c r="AB12" s="15" t="s">
        <v>1</v>
      </c>
      <c r="AC12" s="15">
        <v>50</v>
      </c>
      <c r="AD12" s="12">
        <v>34</v>
      </c>
      <c r="AE12" s="12">
        <f t="shared" si="13"/>
        <v>16</v>
      </c>
      <c r="AF12" s="12">
        <f>F12/D12</f>
        <v>0.88235294117647056</v>
      </c>
      <c r="AG12" s="12">
        <f t="shared" si="14"/>
        <v>0.11764705882352944</v>
      </c>
      <c r="AH12" s="12">
        <f>H12/D12</f>
        <v>0.70588235294117652</v>
      </c>
      <c r="AI12" s="12">
        <f t="shared" si="14"/>
        <v>0.29411764705882348</v>
      </c>
      <c r="AJ12" s="12">
        <f>J12/D12</f>
        <v>0.70588235294117652</v>
      </c>
      <c r="AK12" s="12">
        <f t="shared" ref="AK12:AM12" si="45">1-AJ12</f>
        <v>0.29411764705882348</v>
      </c>
      <c r="AL12" s="16">
        <f>L12/D12</f>
        <v>0.6470588235294118</v>
      </c>
      <c r="AM12" s="12">
        <f t="shared" si="45"/>
        <v>0.3529411764705882</v>
      </c>
      <c r="AN12" s="39"/>
      <c r="AO12" s="15" t="s">
        <v>1</v>
      </c>
      <c r="AP12" s="15">
        <v>50</v>
      </c>
      <c r="AQ12" s="12">
        <v>34</v>
      </c>
      <c r="AR12" s="12">
        <f t="shared" si="16"/>
        <v>16</v>
      </c>
      <c r="AS12" s="12">
        <f>F12/D12</f>
        <v>0.88235294117647056</v>
      </c>
      <c r="AT12" s="12">
        <f t="shared" si="17"/>
        <v>0.11764705882352944</v>
      </c>
      <c r="AU12" s="12">
        <f>H12/F12</f>
        <v>0.8</v>
      </c>
      <c r="AV12" s="12">
        <f t="shared" si="17"/>
        <v>0.19999999999999996</v>
      </c>
      <c r="AW12" s="12">
        <f>J12/H12</f>
        <v>1</v>
      </c>
      <c r="AX12" s="12">
        <f t="shared" ref="AX12:AZ12" si="46">1-AW12</f>
        <v>0</v>
      </c>
      <c r="AY12" s="16">
        <f>L12/J12</f>
        <v>0.91666666666666663</v>
      </c>
      <c r="AZ12" s="12">
        <f t="shared" si="46"/>
        <v>8.333333333333337E-2</v>
      </c>
    </row>
    <row r="13" spans="1:52" x14ac:dyDescent="0.25">
      <c r="N13" s="55" t="s">
        <v>59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2"/>
      <c r="AD13" s="2"/>
    </row>
    <row r="14" spans="1:52" x14ac:dyDescent="0.25">
      <c r="A14" s="12"/>
      <c r="B14" s="12"/>
      <c r="C14" s="33" t="s">
        <v>42</v>
      </c>
      <c r="D14" s="33"/>
      <c r="E14" s="33" t="s">
        <v>43</v>
      </c>
      <c r="F14" s="33"/>
      <c r="G14" s="33" t="s">
        <v>44</v>
      </c>
      <c r="H14" s="33"/>
      <c r="I14" s="33" t="s">
        <v>45</v>
      </c>
      <c r="J14" s="33"/>
      <c r="K14" s="33" t="s">
        <v>46</v>
      </c>
      <c r="L14" s="33"/>
      <c r="N14" s="2">
        <v>0</v>
      </c>
      <c r="O14" s="2">
        <v>0</v>
      </c>
      <c r="P14" s="2">
        <v>0</v>
      </c>
      <c r="Q14" s="2">
        <v>3</v>
      </c>
      <c r="R14" s="2">
        <v>3</v>
      </c>
      <c r="S14" s="2">
        <v>3</v>
      </c>
      <c r="T14" s="2">
        <v>5</v>
      </c>
      <c r="U14" s="2">
        <v>5</v>
      </c>
      <c r="V14" s="2">
        <v>5</v>
      </c>
      <c r="W14" s="2">
        <v>7</v>
      </c>
      <c r="X14" s="2">
        <v>7</v>
      </c>
      <c r="Y14" s="2">
        <v>7</v>
      </c>
      <c r="Z14" s="2">
        <v>9</v>
      </c>
      <c r="AA14" s="2">
        <v>9</v>
      </c>
      <c r="AB14" s="2">
        <v>9</v>
      </c>
      <c r="AC14" s="2"/>
      <c r="AD14" s="2"/>
    </row>
    <row r="15" spans="1:52" ht="25.5" x14ac:dyDescent="0.25">
      <c r="A15" s="17" t="s">
        <v>4</v>
      </c>
      <c r="B15" s="17" t="s">
        <v>3</v>
      </c>
      <c r="C15" s="6" t="s">
        <v>20</v>
      </c>
      <c r="D15" s="4" t="s">
        <v>21</v>
      </c>
      <c r="E15" s="6" t="s">
        <v>20</v>
      </c>
      <c r="F15" s="4" t="s">
        <v>21</v>
      </c>
      <c r="G15" s="6" t="s">
        <v>20</v>
      </c>
      <c r="H15" s="4" t="s">
        <v>21</v>
      </c>
      <c r="I15" s="7" t="s">
        <v>20</v>
      </c>
      <c r="J15" s="5" t="s">
        <v>21</v>
      </c>
      <c r="K15" s="7" t="s">
        <v>20</v>
      </c>
      <c r="L15" s="5" t="s">
        <v>21</v>
      </c>
      <c r="N15" s="2" t="s">
        <v>62</v>
      </c>
      <c r="O15" s="2" t="s">
        <v>0</v>
      </c>
      <c r="P15" s="2" t="s">
        <v>63</v>
      </c>
      <c r="Q15" s="2" t="s">
        <v>62</v>
      </c>
      <c r="R15" s="2" t="s">
        <v>0</v>
      </c>
      <c r="S15" s="2" t="s">
        <v>63</v>
      </c>
      <c r="T15" s="2" t="s">
        <v>62</v>
      </c>
      <c r="U15" s="2" t="s">
        <v>0</v>
      </c>
      <c r="V15" s="2" t="s">
        <v>63</v>
      </c>
      <c r="W15" s="2" t="s">
        <v>62</v>
      </c>
      <c r="X15" s="2" t="s">
        <v>0</v>
      </c>
      <c r="Y15" s="2" t="s">
        <v>63</v>
      </c>
      <c r="Z15" s="2" t="s">
        <v>62</v>
      </c>
      <c r="AA15" s="2" t="s">
        <v>0</v>
      </c>
      <c r="AB15" s="2" t="s">
        <v>63</v>
      </c>
      <c r="AC15" s="2"/>
      <c r="AD15" s="2"/>
    </row>
    <row r="16" spans="1:52" x14ac:dyDescent="0.25">
      <c r="A16" s="33">
        <v>1</v>
      </c>
      <c r="B16" s="12" t="s">
        <v>6</v>
      </c>
      <c r="C16" s="12">
        <v>30</v>
      </c>
      <c r="D16" s="8">
        <f>100*(1-(C16/C18))</f>
        <v>9.0909090909090935</v>
      </c>
      <c r="E16" s="12">
        <v>19</v>
      </c>
      <c r="F16" s="8">
        <f>100*(1-(E16/E18))</f>
        <v>36.666666666666671</v>
      </c>
      <c r="G16" s="12">
        <v>16</v>
      </c>
      <c r="H16" s="8">
        <f>100*(1-(G16/G18))</f>
        <v>46.666666666666664</v>
      </c>
      <c r="I16" s="12">
        <v>11</v>
      </c>
      <c r="J16" s="8">
        <f>100*(1-(I16/I18))</f>
        <v>59.259259259259252</v>
      </c>
      <c r="K16" s="16">
        <v>7</v>
      </c>
      <c r="L16" s="8">
        <f>100*(1-(K16/K18))</f>
        <v>70.833333333333329</v>
      </c>
      <c r="N16" s="46">
        <f>Q6</f>
        <v>0.66</v>
      </c>
      <c r="O16" s="45">
        <f>Q5</f>
        <v>0.66</v>
      </c>
      <c r="P16" s="45">
        <f>Q4</f>
        <v>0.6</v>
      </c>
      <c r="Q16" s="46">
        <f>S6</f>
        <v>0.6</v>
      </c>
      <c r="R16" s="46">
        <f>S5</f>
        <v>0.54</v>
      </c>
      <c r="S16" s="46">
        <f>T4</f>
        <v>0.62</v>
      </c>
      <c r="T16" s="46">
        <f>U6</f>
        <v>0.6</v>
      </c>
      <c r="U16" s="46">
        <f>U5</f>
        <v>0.5</v>
      </c>
      <c r="V16" s="46">
        <f>U4</f>
        <v>0.32</v>
      </c>
      <c r="W16" s="46">
        <f>W6</f>
        <v>0.54</v>
      </c>
      <c r="X16" s="46">
        <f>W5</f>
        <v>0.4</v>
      </c>
      <c r="Y16" s="46">
        <f>W4</f>
        <v>0.22</v>
      </c>
      <c r="Z16" s="46">
        <f>Y6</f>
        <v>0.48</v>
      </c>
      <c r="AA16" s="46">
        <f>Y5</f>
        <v>0.4</v>
      </c>
      <c r="AB16" s="54">
        <f>Y4</f>
        <v>0.14000000000000001</v>
      </c>
      <c r="AC16" s="2"/>
      <c r="AD16" s="2"/>
    </row>
    <row r="17" spans="1:44" x14ac:dyDescent="0.25">
      <c r="A17" s="33"/>
      <c r="B17" s="12" t="s">
        <v>0</v>
      </c>
      <c r="C17" s="12">
        <v>33</v>
      </c>
      <c r="D17" s="8">
        <f>100*(1-(C17/C18))</f>
        <v>0</v>
      </c>
      <c r="E17" s="12">
        <v>27</v>
      </c>
      <c r="F17" s="8">
        <f>100*(1-(E17/E18))</f>
        <v>9.9999999999999982</v>
      </c>
      <c r="G17" s="12">
        <v>25</v>
      </c>
      <c r="H17" s="8">
        <f>100*(1-(G17/G18))</f>
        <v>16.666666666666664</v>
      </c>
      <c r="I17" s="12">
        <v>20</v>
      </c>
      <c r="J17" s="8">
        <f>100*(1-(I17/I18))</f>
        <v>25.925925925925931</v>
      </c>
      <c r="K17" s="16">
        <v>20</v>
      </c>
      <c r="L17" s="8">
        <f>100*(1-(K17/K18))</f>
        <v>16.666666666666664</v>
      </c>
      <c r="N17" s="46">
        <f>Q9</f>
        <v>0.72</v>
      </c>
      <c r="O17" s="46">
        <f>Q8</f>
        <v>0.68</v>
      </c>
      <c r="P17" s="46">
        <f>Q7</f>
        <v>0.7</v>
      </c>
      <c r="Q17" s="46">
        <f>S9</f>
        <v>0.64</v>
      </c>
      <c r="R17" s="46">
        <f>S8</f>
        <v>0.6</v>
      </c>
      <c r="S17" s="46">
        <f>T7</f>
        <v>0.56000000000000005</v>
      </c>
      <c r="T17" s="46">
        <f>U9</f>
        <v>0.6</v>
      </c>
      <c r="U17" s="46">
        <f>U8</f>
        <v>0.52</v>
      </c>
      <c r="V17" s="46">
        <f>U7</f>
        <v>0.38</v>
      </c>
      <c r="W17" s="46">
        <f>W9</f>
        <v>0.52</v>
      </c>
      <c r="X17" s="46">
        <f>W8</f>
        <v>0.5</v>
      </c>
      <c r="Y17" s="46">
        <f>W7</f>
        <v>0.26</v>
      </c>
      <c r="Z17" s="46">
        <f>Y9</f>
        <v>0.46</v>
      </c>
      <c r="AA17" s="46">
        <f>Y8</f>
        <v>0.4</v>
      </c>
      <c r="AB17" s="54">
        <f>Y7</f>
        <v>0.18</v>
      </c>
      <c r="AC17" s="2"/>
      <c r="AD17" s="2"/>
    </row>
    <row r="18" spans="1:44" x14ac:dyDescent="0.25">
      <c r="A18" s="33"/>
      <c r="B18" s="12" t="s">
        <v>1</v>
      </c>
      <c r="C18" s="12">
        <v>33</v>
      </c>
      <c r="D18" s="12"/>
      <c r="E18" s="12">
        <v>30</v>
      </c>
      <c r="F18" s="8"/>
      <c r="G18" s="12">
        <v>30</v>
      </c>
      <c r="H18" s="8"/>
      <c r="I18" s="12">
        <v>27</v>
      </c>
      <c r="J18" s="8"/>
      <c r="K18" s="16">
        <v>24</v>
      </c>
      <c r="L18" s="8"/>
      <c r="N18" s="46">
        <f>Q12</f>
        <v>0.68</v>
      </c>
      <c r="O18" s="46">
        <f>Q11</f>
        <v>0.66</v>
      </c>
      <c r="P18" s="46">
        <f>Q10</f>
        <v>0.6</v>
      </c>
      <c r="Q18" s="45">
        <f>S12</f>
        <v>0.6</v>
      </c>
      <c r="R18" s="45">
        <f>S11</f>
        <v>0.57999999999999996</v>
      </c>
      <c r="S18" s="45">
        <f>T10</f>
        <v>0.6</v>
      </c>
      <c r="T18" s="45">
        <f>U12</f>
        <v>0.48</v>
      </c>
      <c r="U18" s="45">
        <f>U11</f>
        <v>0.48</v>
      </c>
      <c r="V18" s="45">
        <f>U10</f>
        <v>0.32</v>
      </c>
      <c r="W18" s="45">
        <f>W12</f>
        <v>0.48</v>
      </c>
      <c r="X18" s="45">
        <f>W11</f>
        <v>0.44</v>
      </c>
      <c r="Y18" s="45">
        <f>W10</f>
        <v>0.28000000000000003</v>
      </c>
      <c r="Z18" s="45">
        <f>Y12</f>
        <v>0.44</v>
      </c>
      <c r="AA18" s="46">
        <f>Y11</f>
        <v>0.4</v>
      </c>
      <c r="AB18" s="54">
        <f>Y10</f>
        <v>0.16</v>
      </c>
    </row>
    <row r="19" spans="1:44" x14ac:dyDescent="0.25">
      <c r="A19" s="33">
        <v>2</v>
      </c>
      <c r="B19" s="12" t="s">
        <v>6</v>
      </c>
      <c r="C19" s="12">
        <v>35</v>
      </c>
      <c r="D19" s="8">
        <f>100*(1-(C19/C21))</f>
        <v>2.777777777777779</v>
      </c>
      <c r="E19" s="12">
        <v>22</v>
      </c>
      <c r="F19" s="8">
        <f>100*(1-(E19/E21))</f>
        <v>31.25</v>
      </c>
      <c r="G19" s="12">
        <v>19</v>
      </c>
      <c r="H19" s="8">
        <f>100*(1-(G19/G21))</f>
        <v>36.666666666666671</v>
      </c>
      <c r="I19" s="13">
        <v>13</v>
      </c>
      <c r="J19" s="8">
        <f>100*(1-(I19/I21))</f>
        <v>50</v>
      </c>
      <c r="K19" s="16">
        <v>9</v>
      </c>
      <c r="L19" s="8">
        <f>100*(1-(K19/K21))</f>
        <v>60.869565217391312</v>
      </c>
      <c r="N19" s="55" t="s">
        <v>60</v>
      </c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44" x14ac:dyDescent="0.25">
      <c r="A20" s="33"/>
      <c r="B20" s="12" t="s">
        <v>0</v>
      </c>
      <c r="C20" s="12">
        <v>34</v>
      </c>
      <c r="D20" s="8">
        <f>100*(1-(C20/C21))</f>
        <v>5.555555555555558</v>
      </c>
      <c r="E20" s="12">
        <v>30</v>
      </c>
      <c r="F20" s="8">
        <f>100*(1-(E20/E21))</f>
        <v>6.25</v>
      </c>
      <c r="G20" s="12">
        <v>26</v>
      </c>
      <c r="H20" s="8">
        <f>100*(1-(G20/G21))</f>
        <v>13.33333333333333</v>
      </c>
      <c r="I20" s="13">
        <v>25</v>
      </c>
      <c r="J20" s="8">
        <f>100*(1-(I20/I21))</f>
        <v>3.8461538461538436</v>
      </c>
      <c r="K20" s="16">
        <v>20</v>
      </c>
      <c r="L20" s="8">
        <f>100*(1-(K20/K21))</f>
        <v>13.043478260869568</v>
      </c>
      <c r="Q20" s="2">
        <v>3</v>
      </c>
      <c r="R20" s="2">
        <v>3</v>
      </c>
      <c r="S20" s="2">
        <v>3</v>
      </c>
      <c r="T20" s="2">
        <v>5</v>
      </c>
      <c r="U20" s="2">
        <v>5</v>
      </c>
      <c r="V20" s="2">
        <v>5</v>
      </c>
      <c r="W20" s="2">
        <v>7</v>
      </c>
      <c r="X20" s="2">
        <v>7</v>
      </c>
      <c r="Y20" s="2">
        <v>7</v>
      </c>
      <c r="Z20" s="2">
        <v>9</v>
      </c>
      <c r="AA20" s="2">
        <v>9</v>
      </c>
      <c r="AB20" s="2">
        <v>9</v>
      </c>
    </row>
    <row r="21" spans="1:44" x14ac:dyDescent="0.25">
      <c r="A21" s="33"/>
      <c r="B21" s="12" t="s">
        <v>1</v>
      </c>
      <c r="C21" s="12">
        <v>36</v>
      </c>
      <c r="D21" s="12"/>
      <c r="E21" s="12">
        <v>32</v>
      </c>
      <c r="F21" s="8"/>
      <c r="G21" s="12">
        <v>30</v>
      </c>
      <c r="H21" s="8"/>
      <c r="I21" s="13">
        <v>26</v>
      </c>
      <c r="J21" s="8"/>
      <c r="K21" s="16">
        <v>23</v>
      </c>
      <c r="L21" s="8"/>
      <c r="Q21" s="2" t="s">
        <v>62</v>
      </c>
      <c r="R21" s="2" t="s">
        <v>0</v>
      </c>
      <c r="S21" s="2" t="s">
        <v>63</v>
      </c>
      <c r="T21" s="2" t="s">
        <v>62</v>
      </c>
      <c r="U21" s="2" t="s">
        <v>0</v>
      </c>
      <c r="V21" s="2" t="s">
        <v>63</v>
      </c>
      <c r="W21" s="2" t="s">
        <v>62</v>
      </c>
      <c r="X21" s="2" t="s">
        <v>0</v>
      </c>
      <c r="Y21" s="2" t="s">
        <v>63</v>
      </c>
      <c r="Z21" s="2" t="s">
        <v>62</v>
      </c>
      <c r="AA21" s="2" t="s">
        <v>0</v>
      </c>
      <c r="AB21" s="2" t="s">
        <v>63</v>
      </c>
      <c r="AI21" s="3"/>
      <c r="AJ21" s="3"/>
      <c r="AK21" s="3"/>
      <c r="AL21" s="3"/>
      <c r="AM21" s="3"/>
      <c r="AN21" s="3"/>
      <c r="AO21" s="3"/>
      <c r="AP21" s="3"/>
      <c r="AQ21" s="3"/>
      <c r="AR21" s="3"/>
    </row>
    <row r="22" spans="1:44" x14ac:dyDescent="0.25">
      <c r="A22" s="33">
        <v>3</v>
      </c>
      <c r="B22" s="12" t="s">
        <v>6</v>
      </c>
      <c r="C22" s="12">
        <v>30</v>
      </c>
      <c r="D22" s="8">
        <f>100*(1-(C22/C24))</f>
        <v>11.764705882352944</v>
      </c>
      <c r="E22" s="12">
        <v>20</v>
      </c>
      <c r="F22" s="8">
        <f>100*(1-(E22/E24))</f>
        <v>33.333333333333336</v>
      </c>
      <c r="G22" s="12">
        <v>16</v>
      </c>
      <c r="H22" s="8">
        <f>100*(1-(G22/G24))</f>
        <v>33.333333333333336</v>
      </c>
      <c r="I22" s="13">
        <v>14</v>
      </c>
      <c r="J22" s="8">
        <f>100*(1-(I22/I24))</f>
        <v>41.666666666666664</v>
      </c>
      <c r="K22" s="16">
        <v>8</v>
      </c>
      <c r="L22" s="8">
        <f>100*(1-(K22/K24))</f>
        <v>63.636363636363633</v>
      </c>
      <c r="Q22" s="2">
        <f>AF6</f>
        <v>0.90909090909090906</v>
      </c>
      <c r="R22" s="2">
        <f>AF5</f>
        <v>0.81818181818181823</v>
      </c>
      <c r="S22" s="2">
        <f>AF4</f>
        <v>0.6333333333333333</v>
      </c>
      <c r="T22" s="3">
        <f>AH6</f>
        <v>0.90909090909090906</v>
      </c>
      <c r="U22" s="2">
        <f>AH5</f>
        <v>0.75757575757575757</v>
      </c>
      <c r="V22" s="2">
        <f>AH4</f>
        <v>0.53333333333333333</v>
      </c>
      <c r="W22" s="2">
        <f>AJ6</f>
        <v>0.81818181818181823</v>
      </c>
      <c r="X22" s="2">
        <f>AJ5</f>
        <v>0.60606060606060608</v>
      </c>
      <c r="Y22" s="2">
        <f>AJ4</f>
        <v>0.36666666666666664</v>
      </c>
      <c r="Z22" s="2">
        <f>AL6</f>
        <v>0.72727272727272729</v>
      </c>
      <c r="AA22" s="2">
        <f>AL5</f>
        <v>0.60606060606060608</v>
      </c>
      <c r="AB22" s="2">
        <f>AL4</f>
        <v>0.23333333333333334</v>
      </c>
      <c r="AI22" s="3"/>
      <c r="AJ22" s="3"/>
      <c r="AK22" s="3"/>
      <c r="AL22" s="3"/>
      <c r="AM22" s="3"/>
      <c r="AN22" s="3"/>
      <c r="AO22" s="3"/>
      <c r="AP22" s="3"/>
      <c r="AQ22" s="3"/>
      <c r="AR22" s="3"/>
    </row>
    <row r="23" spans="1:44" x14ac:dyDescent="0.25">
      <c r="A23" s="33"/>
      <c r="B23" s="12" t="s">
        <v>0</v>
      </c>
      <c r="C23" s="12">
        <v>33</v>
      </c>
      <c r="D23" s="8">
        <f>100*(1-(C23/C24))</f>
        <v>2.9411764705882359</v>
      </c>
      <c r="E23" s="12">
        <v>29</v>
      </c>
      <c r="F23" s="8">
        <f>100*(1-(E23/E24))</f>
        <v>3.3333333333333326</v>
      </c>
      <c r="G23" s="12">
        <v>24</v>
      </c>
      <c r="H23" s="8">
        <f>100*(1-(G23/G24))</f>
        <v>0</v>
      </c>
      <c r="I23" s="13">
        <v>22</v>
      </c>
      <c r="J23" s="8">
        <f>100*(1-(I23/I24))</f>
        <v>8.3333333333333375</v>
      </c>
      <c r="K23" s="16">
        <v>20</v>
      </c>
      <c r="L23" s="8">
        <f>100*(1-(K23/K24))</f>
        <v>9.0909090909090935</v>
      </c>
      <c r="Q23" s="2">
        <f>AF9</f>
        <v>0.88888888888888884</v>
      </c>
      <c r="R23" s="2">
        <f>AF8</f>
        <v>0.88235294117647056</v>
      </c>
      <c r="S23" s="2">
        <f>AF7</f>
        <v>0.62857142857142856</v>
      </c>
      <c r="T23" s="3">
        <f>AH9</f>
        <v>0.83333333333333337</v>
      </c>
      <c r="U23" s="2">
        <f>AH8</f>
        <v>0.76470588235294112</v>
      </c>
      <c r="V23" s="2">
        <f>AH7</f>
        <v>0.54285714285714282</v>
      </c>
      <c r="W23" s="2">
        <f>AJ9</f>
        <v>0.72222222222222221</v>
      </c>
      <c r="X23" s="2">
        <f>AJ8</f>
        <v>0.73529411764705888</v>
      </c>
      <c r="Y23" s="2">
        <f>AJ7</f>
        <v>0.37142857142857144</v>
      </c>
      <c r="Z23" s="2">
        <f>AL9</f>
        <v>0.63888888888888884</v>
      </c>
      <c r="AA23" s="2">
        <f>AL8</f>
        <v>0.58823529411764708</v>
      </c>
      <c r="AB23" s="2">
        <f>AL7</f>
        <v>0.25714285714285712</v>
      </c>
    </row>
    <row r="24" spans="1:44" x14ac:dyDescent="0.25">
      <c r="A24" s="33"/>
      <c r="B24" s="12" t="s">
        <v>1</v>
      </c>
      <c r="C24" s="12">
        <v>34</v>
      </c>
      <c r="D24" s="12"/>
      <c r="E24" s="12">
        <v>30</v>
      </c>
      <c r="F24" s="8"/>
      <c r="G24" s="12">
        <v>24</v>
      </c>
      <c r="H24" s="8"/>
      <c r="I24" s="13">
        <v>24</v>
      </c>
      <c r="J24" s="8"/>
      <c r="K24" s="16">
        <v>22</v>
      </c>
      <c r="L24" s="8"/>
      <c r="Q24" s="2">
        <f>AF12</f>
        <v>0.88235294117647056</v>
      </c>
      <c r="R24" s="2">
        <f>AF11</f>
        <v>0.87878787878787878</v>
      </c>
      <c r="S24" s="2">
        <f>AF10</f>
        <v>0.66666666666666663</v>
      </c>
      <c r="T24" s="3">
        <f>AH12</f>
        <v>0.70588235294117652</v>
      </c>
      <c r="U24" s="2">
        <f>AH11</f>
        <v>0.72727272727272729</v>
      </c>
      <c r="V24" s="2">
        <f>AH10</f>
        <v>0.53333333333333333</v>
      </c>
      <c r="W24" s="2">
        <f>AJ12</f>
        <v>0.70588235294117652</v>
      </c>
      <c r="X24" s="2">
        <f>AJ11</f>
        <v>0.66666666666666663</v>
      </c>
      <c r="Y24" s="2">
        <f>AJ10</f>
        <v>0.46666666666666667</v>
      </c>
      <c r="Z24" s="2">
        <f>AL12</f>
        <v>0.6470588235294118</v>
      </c>
      <c r="AA24" s="2">
        <f>AL11</f>
        <v>0.60606060606060608</v>
      </c>
      <c r="AB24" s="2">
        <f>AL10</f>
        <v>0.26666666666666666</v>
      </c>
    </row>
    <row r="25" spans="1:44" x14ac:dyDescent="0.25">
      <c r="P25" s="47" t="s">
        <v>61</v>
      </c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</row>
    <row r="26" spans="1:44" x14ac:dyDescent="0.25">
      <c r="C26" s="8" t="s">
        <v>42</v>
      </c>
      <c r="D26" s="8" t="s">
        <v>43</v>
      </c>
      <c r="E26" s="8" t="s">
        <v>44</v>
      </c>
      <c r="F26" s="8" t="s">
        <v>45</v>
      </c>
      <c r="G26" s="8" t="s">
        <v>46</v>
      </c>
      <c r="Q26" s="2">
        <v>3</v>
      </c>
      <c r="R26" s="2">
        <v>3</v>
      </c>
      <c r="S26" s="2">
        <v>3</v>
      </c>
      <c r="T26" s="2">
        <v>5</v>
      </c>
      <c r="U26" s="2">
        <v>5</v>
      </c>
      <c r="V26" s="2">
        <v>5</v>
      </c>
      <c r="W26" s="2">
        <v>7</v>
      </c>
      <c r="X26" s="2">
        <v>7</v>
      </c>
      <c r="Y26" s="2">
        <v>7</v>
      </c>
      <c r="Z26" s="2">
        <v>9</v>
      </c>
      <c r="AA26" s="2">
        <v>9</v>
      </c>
      <c r="AB26" s="2">
        <v>9</v>
      </c>
    </row>
    <row r="27" spans="1:44" x14ac:dyDescent="0.25">
      <c r="A27" s="12" t="s">
        <v>7</v>
      </c>
      <c r="B27" s="41" t="s">
        <v>0</v>
      </c>
      <c r="C27" s="8">
        <f>D17</f>
        <v>0</v>
      </c>
      <c r="D27" s="8">
        <f>F17</f>
        <v>9.9999999999999982</v>
      </c>
      <c r="E27" s="8">
        <f>H17</f>
        <v>16.666666666666664</v>
      </c>
      <c r="F27" s="8">
        <f>J17</f>
        <v>25.925925925925931</v>
      </c>
      <c r="G27" s="8">
        <f>L17</f>
        <v>16.666666666666664</v>
      </c>
      <c r="Q27" s="2" t="s">
        <v>62</v>
      </c>
      <c r="R27" s="2" t="s">
        <v>0</v>
      </c>
      <c r="S27" s="2" t="s">
        <v>63</v>
      </c>
      <c r="T27" s="2" t="s">
        <v>62</v>
      </c>
      <c r="U27" s="2" t="s">
        <v>0</v>
      </c>
      <c r="V27" s="2" t="s">
        <v>63</v>
      </c>
      <c r="W27" s="2" t="s">
        <v>62</v>
      </c>
      <c r="X27" s="2" t="s">
        <v>0</v>
      </c>
      <c r="Y27" s="2" t="s">
        <v>63</v>
      </c>
      <c r="Z27" s="2" t="s">
        <v>62</v>
      </c>
      <c r="AA27" s="2" t="s">
        <v>0</v>
      </c>
      <c r="AB27" s="2" t="s">
        <v>63</v>
      </c>
    </row>
    <row r="28" spans="1:44" x14ac:dyDescent="0.25">
      <c r="A28" s="12" t="s">
        <v>8</v>
      </c>
      <c r="B28" s="42"/>
      <c r="C28" s="8">
        <f>D20</f>
        <v>5.555555555555558</v>
      </c>
      <c r="D28" s="8">
        <f>F20</f>
        <v>6.25</v>
      </c>
      <c r="E28" s="8">
        <f>H20</f>
        <v>13.33333333333333</v>
      </c>
      <c r="F28" s="8">
        <f>J20</f>
        <v>3.8461538461538436</v>
      </c>
      <c r="G28" s="8">
        <f>L20</f>
        <v>13.043478260869568</v>
      </c>
      <c r="Q28" s="2">
        <f>AT6</f>
        <v>9.0909090909090939E-2</v>
      </c>
      <c r="R28" s="2">
        <f>AT5</f>
        <v>0.18181818181818177</v>
      </c>
      <c r="S28" s="2">
        <f>AT4</f>
        <v>0.3666666666666667</v>
      </c>
      <c r="T28" s="3">
        <f>AV6</f>
        <v>0</v>
      </c>
      <c r="U28" s="2">
        <f>AV5</f>
        <v>7.407407407407407E-2</v>
      </c>
      <c r="V28" s="3">
        <f>AV4</f>
        <v>0.15789473684210531</v>
      </c>
      <c r="W28" s="2">
        <f>AX6</f>
        <v>9.9999999999999978E-2</v>
      </c>
      <c r="X28" s="3">
        <f>AX5</f>
        <v>0.19999999999999996</v>
      </c>
      <c r="Y28" s="3">
        <f>AX4</f>
        <v>0.3125</v>
      </c>
      <c r="Z28" s="2">
        <f>AZ6</f>
        <v>0.11111111111111116</v>
      </c>
      <c r="AA28" s="2">
        <f>AZ5</f>
        <v>0</v>
      </c>
      <c r="AB28" s="3">
        <f>AZ4</f>
        <v>0.36363636363636365</v>
      </c>
    </row>
    <row r="29" spans="1:44" x14ac:dyDescent="0.25">
      <c r="A29" s="12" t="s">
        <v>9</v>
      </c>
      <c r="B29" s="42"/>
      <c r="C29" s="8">
        <f>D23</f>
        <v>2.9411764705882359</v>
      </c>
      <c r="D29" s="8">
        <f>F23</f>
        <v>3.3333333333333326</v>
      </c>
      <c r="E29" s="8">
        <f>H23</f>
        <v>0</v>
      </c>
      <c r="F29" s="8">
        <f>J23</f>
        <v>8.3333333333333375</v>
      </c>
      <c r="G29" s="8">
        <f>L23</f>
        <v>9.0909090909090935</v>
      </c>
      <c r="Q29" s="2">
        <f>AT9</f>
        <v>0.11111111111111116</v>
      </c>
      <c r="R29" s="2">
        <f>AT8</f>
        <v>0.11764705882352944</v>
      </c>
      <c r="S29" s="2">
        <f>AT7</f>
        <v>0.37142857142857144</v>
      </c>
      <c r="T29" s="3">
        <f>AV9</f>
        <v>6.25E-2</v>
      </c>
      <c r="U29" s="2">
        <f>AV8</f>
        <v>0.1333333333333333</v>
      </c>
      <c r="V29" s="3">
        <f>AV7</f>
        <v>0.13636363636363635</v>
      </c>
      <c r="W29" s="2">
        <f>AX9</f>
        <v>0.1333333333333333</v>
      </c>
      <c r="X29" s="3">
        <f>AX8</f>
        <v>3.8461538461538436E-2</v>
      </c>
      <c r="Y29" s="3">
        <f>AX7</f>
        <v>0.31578947368421051</v>
      </c>
      <c r="Z29" s="2">
        <f>AZ9</f>
        <v>0.11538461538461542</v>
      </c>
      <c r="AA29" s="2">
        <f>AZ8</f>
        <v>0.19999999999999996</v>
      </c>
      <c r="AB29" s="3">
        <f>AZ7</f>
        <v>0.30769230769230771</v>
      </c>
    </row>
    <row r="30" spans="1:44" x14ac:dyDescent="0.25">
      <c r="A30" s="12"/>
      <c r="B30" s="15" t="s">
        <v>16</v>
      </c>
      <c r="C30" s="29">
        <f>AVERAGE(C27:C29)</f>
        <v>2.8322440087145981</v>
      </c>
      <c r="D30" s="29">
        <f>AVERAGE(D27:D29)</f>
        <v>6.5277777777777777</v>
      </c>
      <c r="E30" s="29">
        <f>AVERAGE(E27:E29)</f>
        <v>9.9999999999999982</v>
      </c>
      <c r="F30" s="29">
        <f>AVERAGE(F27:F29)</f>
        <v>12.701804368471038</v>
      </c>
      <c r="G30" s="29">
        <f>AVERAGE(G27:G29)</f>
        <v>12.93368467281511</v>
      </c>
      <c r="Q30" s="2">
        <f>AT12</f>
        <v>0.11764705882352944</v>
      </c>
      <c r="R30" s="2">
        <f>AT11</f>
        <v>0.12121212121212122</v>
      </c>
      <c r="S30" s="2">
        <f>AT10</f>
        <v>0.33333333333333337</v>
      </c>
      <c r="T30" s="3">
        <f>AV12</f>
        <v>0.19999999999999996</v>
      </c>
      <c r="U30" s="2">
        <f>AV11</f>
        <v>0.17241379310344829</v>
      </c>
      <c r="V30" s="3">
        <f>AV10</f>
        <v>0.19999999999999996</v>
      </c>
      <c r="W30" s="3">
        <f>AX12</f>
        <v>0</v>
      </c>
      <c r="X30" s="3">
        <f>AX11</f>
        <v>8.333333333333337E-2</v>
      </c>
      <c r="Y30" s="3">
        <f>AX10</f>
        <v>0.125</v>
      </c>
      <c r="Z30" s="3">
        <f>AZ12</f>
        <v>8.333333333333337E-2</v>
      </c>
      <c r="AA30" s="3">
        <f>AZ11</f>
        <v>9.0909090909090939E-2</v>
      </c>
      <c r="AB30" s="3">
        <f>AZ10</f>
        <v>0.4285714285714286</v>
      </c>
    </row>
    <row r="31" spans="1:44" x14ac:dyDescent="0.25">
      <c r="A31" s="12" t="s">
        <v>7</v>
      </c>
      <c r="B31" s="41" t="s">
        <v>6</v>
      </c>
      <c r="C31" s="8">
        <f>D16</f>
        <v>9.0909090909090935</v>
      </c>
      <c r="D31" s="8">
        <f>F16</f>
        <v>36.666666666666671</v>
      </c>
      <c r="E31" s="8">
        <f>H16</f>
        <v>46.666666666666664</v>
      </c>
      <c r="F31" s="8">
        <f>J16</f>
        <v>59.259259259259252</v>
      </c>
      <c r="G31" s="8">
        <f>L16</f>
        <v>70.833333333333329</v>
      </c>
    </row>
    <row r="32" spans="1:44" x14ac:dyDescent="0.25">
      <c r="A32" s="12" t="s">
        <v>8</v>
      </c>
      <c r="B32" s="42"/>
      <c r="C32" s="8">
        <f>D19</f>
        <v>2.777777777777779</v>
      </c>
      <c r="D32" s="8">
        <f>F19</f>
        <v>31.25</v>
      </c>
      <c r="E32" s="8">
        <f>H19</f>
        <v>36.666666666666671</v>
      </c>
      <c r="F32" s="8">
        <f>J19</f>
        <v>50</v>
      </c>
      <c r="G32" s="8">
        <f>L19</f>
        <v>60.869565217391312</v>
      </c>
    </row>
    <row r="33" spans="1:34" x14ac:dyDescent="0.25">
      <c r="A33" s="12" t="s">
        <v>9</v>
      </c>
      <c r="B33" s="42"/>
      <c r="C33" s="8">
        <f>D22</f>
        <v>11.764705882352944</v>
      </c>
      <c r="D33" s="8">
        <f>F22</f>
        <v>33.333333333333336</v>
      </c>
      <c r="E33" s="8">
        <f>H22</f>
        <v>33.333333333333336</v>
      </c>
      <c r="F33" s="8">
        <f>J22</f>
        <v>41.666666666666664</v>
      </c>
      <c r="G33" s="8">
        <f>L22</f>
        <v>63.636363636363633</v>
      </c>
    </row>
    <row r="34" spans="1:34" x14ac:dyDescent="0.25">
      <c r="A34" s="12"/>
      <c r="B34" s="15" t="s">
        <v>16</v>
      </c>
      <c r="C34" s="29">
        <f>AVERAGE(C31:C33)</f>
        <v>7.8777975836799383</v>
      </c>
      <c r="D34" s="29">
        <f>AVERAGE(D31:D33)</f>
        <v>33.75</v>
      </c>
      <c r="E34" s="29">
        <f>AVERAGE(E31:E33)</f>
        <v>38.888888888888893</v>
      </c>
      <c r="F34" s="29">
        <f>AVERAGE(F31:F33)</f>
        <v>50.308641975308639</v>
      </c>
      <c r="G34" s="29">
        <f>AVERAGE(G31:G33)</f>
        <v>65.113087395696084</v>
      </c>
    </row>
    <row r="35" spans="1:34" s="3" customFormat="1" x14ac:dyDescent="0.25">
      <c r="N35" s="2"/>
      <c r="O35" s="2"/>
      <c r="P35" s="2"/>
      <c r="Q35" s="2"/>
      <c r="R35" s="2"/>
      <c r="S35" s="2"/>
      <c r="T35" s="2"/>
      <c r="V35" s="2"/>
      <c r="X35" s="2"/>
      <c r="AA35" s="2"/>
      <c r="AB35" s="2"/>
      <c r="AD35" s="2"/>
      <c r="AE35" s="2"/>
    </row>
    <row r="36" spans="1:34" x14ac:dyDescent="0.25">
      <c r="A36" s="3"/>
      <c r="B36" s="8" t="s">
        <v>42</v>
      </c>
      <c r="C36" s="8" t="s">
        <v>43</v>
      </c>
      <c r="D36" s="8" t="s">
        <v>44</v>
      </c>
      <c r="E36" s="8" t="s">
        <v>45</v>
      </c>
      <c r="F36" s="8" t="s">
        <v>46</v>
      </c>
      <c r="G36" s="12" t="s">
        <v>18</v>
      </c>
      <c r="H36" s="12" t="s">
        <v>10</v>
      </c>
      <c r="I36" s="12" t="s">
        <v>11</v>
      </c>
      <c r="J36" s="8" t="s">
        <v>14</v>
      </c>
      <c r="K36" s="12" t="s">
        <v>22</v>
      </c>
      <c r="L36" s="8" t="s">
        <v>19</v>
      </c>
      <c r="M36" s="8" t="s">
        <v>12</v>
      </c>
      <c r="N36" s="3"/>
      <c r="O36" s="3"/>
      <c r="X36" s="3"/>
      <c r="AA36" s="3"/>
      <c r="AB36" s="3"/>
      <c r="AE36" s="3"/>
      <c r="AF36" s="3"/>
      <c r="AG36" s="3"/>
      <c r="AH36" s="3"/>
    </row>
    <row r="37" spans="1:34" x14ac:dyDescent="0.25">
      <c r="A37" s="29" t="s">
        <v>58</v>
      </c>
      <c r="B37" s="29">
        <f>C30</f>
        <v>2.8322440087145981</v>
      </c>
      <c r="C37" s="29">
        <f>D30</f>
        <v>6.5277777777777777</v>
      </c>
      <c r="D37" s="29">
        <f>E30</f>
        <v>9.9999999999999982</v>
      </c>
      <c r="E37" s="29">
        <f>F30</f>
        <v>12.701804368471038</v>
      </c>
      <c r="F37" s="29">
        <f>G30</f>
        <v>12.93368467281511</v>
      </c>
      <c r="G37" s="8">
        <f>STDEV(C27:C29)</f>
        <v>2.7793792640899952</v>
      </c>
      <c r="H37" s="8">
        <f>STDEV(D27:D29)</f>
        <v>3.3420026154211002</v>
      </c>
      <c r="I37" s="8">
        <f>STDEV(E27:E29)</f>
        <v>8.8191710368819702</v>
      </c>
      <c r="J37" s="8">
        <f>STDEV(F27:F29)</f>
        <v>11.670121600150468</v>
      </c>
      <c r="K37" s="8">
        <f>STDEV(G27:G29)</f>
        <v>3.7890720085062375</v>
      </c>
      <c r="L37" s="8">
        <f>G37/3</f>
        <v>0.92645975469666508</v>
      </c>
      <c r="M37" s="8">
        <f t="shared" ref="M37" si="47">H37/3</f>
        <v>1.1140008718070333</v>
      </c>
      <c r="N37" s="12" t="s">
        <v>13</v>
      </c>
      <c r="O37" s="12" t="s">
        <v>15</v>
      </c>
      <c r="P37" s="8" t="s">
        <v>23</v>
      </c>
      <c r="S37" s="3"/>
      <c r="T37" s="3"/>
      <c r="V37" s="3"/>
      <c r="X37" s="3"/>
      <c r="AA37" s="3"/>
      <c r="AB37" s="3"/>
      <c r="AE37" s="3"/>
    </row>
    <row r="38" spans="1:34" s="3" customFormat="1" x14ac:dyDescent="0.25">
      <c r="A38" s="29" t="s">
        <v>54</v>
      </c>
      <c r="B38" s="29">
        <f>C34</f>
        <v>7.8777975836799383</v>
      </c>
      <c r="C38" s="29">
        <f>D34</f>
        <v>33.75</v>
      </c>
      <c r="D38" s="29">
        <f>E34</f>
        <v>38.888888888888893</v>
      </c>
      <c r="E38" s="29">
        <f>F34</f>
        <v>50.308641975308639</v>
      </c>
      <c r="F38" s="29">
        <f>G34</f>
        <v>65.113087395696084</v>
      </c>
      <c r="G38" s="8">
        <f>STDEV(C31:C33)</f>
        <v>4.6146450389959126</v>
      </c>
      <c r="H38" s="8">
        <f>STDEV(D31:D33)</f>
        <v>2.7322660517925024</v>
      </c>
      <c r="I38" s="8">
        <f>STDEV(E31:E33)</f>
        <v>6.9388866648870851</v>
      </c>
      <c r="J38" s="8">
        <f>STDEV(F31:F33)</f>
        <v>8.8003564378908656</v>
      </c>
      <c r="K38" s="8">
        <f>STDEV(G31:G33)</f>
        <v>5.1434136099577312</v>
      </c>
      <c r="L38" s="8">
        <f>G38/3</f>
        <v>1.5382150129986376</v>
      </c>
      <c r="M38" s="8">
        <f>H38/3</f>
        <v>0.91075535059750079</v>
      </c>
      <c r="N38" s="8">
        <f>I37/3</f>
        <v>2.9397236789606569</v>
      </c>
      <c r="O38" s="8">
        <f>J37/3</f>
        <v>3.8900405333834893</v>
      </c>
      <c r="P38" s="8">
        <f>K37/3</f>
        <v>1.2630240028354125</v>
      </c>
      <c r="Q38" s="2"/>
      <c r="R38" s="2"/>
      <c r="S38" s="2"/>
      <c r="T38" s="2"/>
      <c r="V38" s="2"/>
      <c r="AE38" s="2"/>
      <c r="AF38" s="2"/>
      <c r="AG38" s="2"/>
      <c r="AH38" s="2"/>
    </row>
    <row r="39" spans="1:34" x14ac:dyDescent="0.25">
      <c r="N39" s="8">
        <f>I38/3</f>
        <v>2.3129622216290282</v>
      </c>
      <c r="O39" s="8">
        <f>J38/3</f>
        <v>2.933452145963622</v>
      </c>
      <c r="P39" s="8">
        <f>K38/3</f>
        <v>1.7144712033192437</v>
      </c>
    </row>
    <row r="40" spans="1:34" x14ac:dyDescent="0.25">
      <c r="T40" s="3"/>
      <c r="V40" s="3"/>
    </row>
    <row r="41" spans="1:34" x14ac:dyDescent="0.25">
      <c r="C41" s="2">
        <v>0</v>
      </c>
      <c r="D41" s="2">
        <v>9.0909090909090935</v>
      </c>
      <c r="E41" s="2">
        <v>9.9999999999999982</v>
      </c>
      <c r="F41" s="2">
        <v>36.666666666666671</v>
      </c>
      <c r="G41" s="2">
        <v>16.666666666666664</v>
      </c>
      <c r="H41" s="2">
        <v>46.666666666666664</v>
      </c>
      <c r="I41" s="2">
        <v>25.925925925925931</v>
      </c>
      <c r="J41" s="2">
        <v>59.259259259259252</v>
      </c>
      <c r="K41" s="2">
        <v>16.666666666666664</v>
      </c>
      <c r="L41" s="2">
        <v>70.833333333333329</v>
      </c>
    </row>
    <row r="42" spans="1:34" s="3" customFormat="1" x14ac:dyDescent="0.25">
      <c r="C42" s="3">
        <v>5.555555555555558</v>
      </c>
      <c r="D42" s="3">
        <v>2.777777777777779</v>
      </c>
      <c r="E42" s="3">
        <v>6.25</v>
      </c>
      <c r="F42" s="3">
        <v>31.25</v>
      </c>
      <c r="G42" s="3">
        <v>13.33333333333333</v>
      </c>
      <c r="H42" s="3">
        <v>36.666666666666671</v>
      </c>
      <c r="I42" s="3">
        <v>3.8461538461538436</v>
      </c>
      <c r="J42" s="3">
        <v>50</v>
      </c>
      <c r="K42" s="3">
        <v>13.043478260869568</v>
      </c>
      <c r="L42" s="3">
        <v>60.869565217391312</v>
      </c>
      <c r="N42" s="2"/>
      <c r="O42" s="2"/>
      <c r="P42" s="2"/>
      <c r="Q42" s="2"/>
      <c r="R42" s="2"/>
      <c r="S42" s="2"/>
      <c r="T42" s="2"/>
      <c r="V42" s="2"/>
      <c r="X42" s="2"/>
      <c r="AA42" s="2"/>
      <c r="AB42" s="2"/>
      <c r="AE42" s="2"/>
      <c r="AF42" s="2"/>
      <c r="AG42" s="2"/>
      <c r="AH42" s="2"/>
    </row>
    <row r="43" spans="1:34" x14ac:dyDescent="0.25">
      <c r="C43" s="2">
        <v>2.9411764705882359</v>
      </c>
      <c r="D43" s="2">
        <v>11.764705882352944</v>
      </c>
      <c r="E43" s="2">
        <v>3.3333333333333326</v>
      </c>
      <c r="F43" s="2">
        <v>33.333333333333336</v>
      </c>
      <c r="G43" s="2">
        <v>0</v>
      </c>
      <c r="H43" s="2">
        <v>33.333333333333336</v>
      </c>
      <c r="I43" s="2">
        <v>8.3333333333333375</v>
      </c>
      <c r="J43" s="2">
        <v>41.666666666666664</v>
      </c>
      <c r="K43" s="2">
        <v>9.0909090909090935</v>
      </c>
      <c r="L43" s="2">
        <v>63.636363636363633</v>
      </c>
      <c r="N43" s="3"/>
      <c r="O43" s="3"/>
    </row>
    <row r="44" spans="1:34" x14ac:dyDescent="0.25">
      <c r="H44" s="31"/>
      <c r="I44" s="3"/>
      <c r="U44" s="2"/>
    </row>
    <row r="45" spans="1:34" x14ac:dyDescent="0.25">
      <c r="H45" s="31"/>
      <c r="I45" s="3"/>
    </row>
    <row r="46" spans="1:34" x14ac:dyDescent="0.25">
      <c r="H46" s="31"/>
      <c r="I46" s="3"/>
    </row>
    <row r="47" spans="1:34" x14ac:dyDescent="0.25">
      <c r="H47" s="31"/>
      <c r="I47" s="3"/>
    </row>
  </sheetData>
  <mergeCells count="53">
    <mergeCell ref="N13:AB13"/>
    <mergeCell ref="N19:AB19"/>
    <mergeCell ref="P25:AB25"/>
    <mergeCell ref="AN3:AP3"/>
    <mergeCell ref="AN4:AN6"/>
    <mergeCell ref="AN7:AN9"/>
    <mergeCell ref="AN10:AN12"/>
    <mergeCell ref="N1:Z1"/>
    <mergeCell ref="AA1:AM1"/>
    <mergeCell ref="AN1:AZ1"/>
    <mergeCell ref="AQ2:AR2"/>
    <mergeCell ref="AS2:AT2"/>
    <mergeCell ref="AU2:AV2"/>
    <mergeCell ref="AW2:AX2"/>
    <mergeCell ref="AY2:AZ2"/>
    <mergeCell ref="AF2:AG2"/>
    <mergeCell ref="AH2:AI2"/>
    <mergeCell ref="AJ2:AK2"/>
    <mergeCell ref="AL2:AM2"/>
    <mergeCell ref="AA3:AC3"/>
    <mergeCell ref="N3:P3"/>
    <mergeCell ref="N4:N6"/>
    <mergeCell ref="N7:N9"/>
    <mergeCell ref="N10:N12"/>
    <mergeCell ref="AD2:AE2"/>
    <mergeCell ref="AA4:AA6"/>
    <mergeCell ref="AA7:AA9"/>
    <mergeCell ref="AA10:AA12"/>
    <mergeCell ref="A1:M1"/>
    <mergeCell ref="D2:E2"/>
    <mergeCell ref="F2:G2"/>
    <mergeCell ref="H2:I2"/>
    <mergeCell ref="J2:K2"/>
    <mergeCell ref="L2:M2"/>
    <mergeCell ref="Q2:R2"/>
    <mergeCell ref="S2:T2"/>
    <mergeCell ref="U2:V2"/>
    <mergeCell ref="W2:X2"/>
    <mergeCell ref="Y2:Z2"/>
    <mergeCell ref="A16:A18"/>
    <mergeCell ref="A19:A21"/>
    <mergeCell ref="A22:A24"/>
    <mergeCell ref="A3:C3"/>
    <mergeCell ref="A4:A6"/>
    <mergeCell ref="A7:A9"/>
    <mergeCell ref="A10:A12"/>
    <mergeCell ref="C14:D14"/>
    <mergeCell ref="B27:B29"/>
    <mergeCell ref="B31:B33"/>
    <mergeCell ref="G14:H14"/>
    <mergeCell ref="I14:J14"/>
    <mergeCell ref="K14:L14"/>
    <mergeCell ref="E14:F14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dsAQP2</vt:lpstr>
      <vt:lpstr>dsAGLU1</vt:lpstr>
      <vt:lpstr>dsTRET1</vt:lpstr>
      <vt:lpstr>dsAQP2&amp;dsTRET1</vt:lpstr>
      <vt:lpstr>dsAQP2&amp;dsAGLU1</vt:lpstr>
      <vt:lpstr>dsAGLU1&amp;dsTRET1</vt:lpstr>
      <vt:lpstr>dsAQP2&amp;dsAGLU1&amp;dsTRET1</vt:lpstr>
      <vt:lpstr>dsAGLU1&amp;dsTRET1&amp;dsTRE1&amp;dsTre2</vt:lpstr>
      <vt:lpstr>dsAQP2&amp;dsAGLU1&amp;dsTRET1&amp;dsTRE12</vt:lpstr>
      <vt:lpstr>Luciferase</vt:lpstr>
      <vt:lpstr>Calculation</vt:lpstr>
      <vt:lpstr>dpi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Arad, Neda - (nedaarad)</dc:creator>
  <cp:lastModifiedBy>Nathaniel Donaldson Ponvert</cp:lastModifiedBy>
  <cp:lastPrinted>2021-10-28T17:13:23Z</cp:lastPrinted>
  <dcterms:created xsi:type="dcterms:W3CDTF">2020-10-10T23:29:34Z</dcterms:created>
  <dcterms:modified xsi:type="dcterms:W3CDTF">2023-06-14T18:56:43Z</dcterms:modified>
</cp:coreProperties>
</file>