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mmiesmac/Desktop/"/>
    </mc:Choice>
  </mc:AlternateContent>
  <xr:revisionPtr revIDLastSave="0" documentId="13_ncr:1_{CFC5FA1B-C110-0841-8E4C-682FA9221DFC}" xr6:coauthVersionLast="36" xr6:coauthVersionMax="36" xr10:uidLastSave="{00000000-0000-0000-0000-000000000000}"/>
  <bookViews>
    <workbookView xWindow="460" yWindow="460" windowWidth="17300" windowHeight="14600" firstSheet="2" activeTab="9" xr2:uid="{4A8E2134-4F31-1C4F-A9D1-CFE4D5F487BB}"/>
  </bookViews>
  <sheets>
    <sheet name="A-Europa" sheetId="4" r:id="rId1"/>
    <sheet name="B-Europa" sheetId="3" r:id="rId2"/>
    <sheet name="C-Europa" sheetId="2" r:id="rId3"/>
    <sheet name="D-Europa" sheetId="1" r:id="rId4"/>
    <sheet name="E-Europa" sheetId="5" r:id="rId5"/>
    <sheet name="F-Europa" sheetId="6" r:id="rId6"/>
    <sheet name="G-Europa" sheetId="7" r:id="rId7"/>
    <sheet name="H-Europa" sheetId="8" r:id="rId8"/>
    <sheet name="J-Europa" sheetId="10" r:id="rId9"/>
    <sheet name="K-Europa" sheetId="11" r:id="rId10"/>
    <sheet name="Katreus" sheetId="14" r:id="rId11"/>
    <sheet name="Manannan" sheetId="15" r:id="rId12"/>
  </sheets>
  <definedNames>
    <definedName name="A_qview" localSheetId="0">'A-Europa'!$B$2:$G$18</definedName>
    <definedName name="B_qview" localSheetId="1">'B-Europa'!$B$2:$G$14</definedName>
    <definedName name="C_qview" localSheetId="2">'C-Europa'!$A$2:$F$9</definedName>
    <definedName name="D_qview" localSheetId="3">'D-Europa'!$B$1:$G$1</definedName>
    <definedName name="katreus" localSheetId="10">Katreus!$B$9:$G$15</definedName>
    <definedName name="manannan" localSheetId="11">Manannan!$B$11:$G$17</definedName>
    <definedName name="ScarpA" localSheetId="0">'A-Europa'!$A$12:$F$21</definedName>
    <definedName name="ScarpB" localSheetId="1">'B-Europa'!$A$7:$F$11</definedName>
    <definedName name="ScarpC" localSheetId="2">'C-Europa'!$A$10:$F$16</definedName>
    <definedName name="ScarpD" localSheetId="3">'D-Europa'!$J$14:$O$19</definedName>
    <definedName name="ScarpE" localSheetId="4">'E-Europa'!$A$10:$F$18</definedName>
    <definedName name="ScarpF" localSheetId="5">'F-Europa'!$A$11:$F$19</definedName>
    <definedName name="ScarpG" localSheetId="6">'G-Europa'!$A$6:$F$9</definedName>
    <definedName name="ScarpH" localSheetId="7">'H-Europa'!$A$11:$F$18</definedName>
    <definedName name="ScarpJ" localSheetId="8">'J-Europa'!$A$14:$F$24</definedName>
    <definedName name="ScarpK" localSheetId="9">'K-Europa'!$A$13:$F$23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1" l="1"/>
  <c r="P11" i="10"/>
  <c r="P2" i="10"/>
  <c r="P7" i="8"/>
  <c r="P8" i="8"/>
  <c r="P8" i="6"/>
  <c r="P3" i="6"/>
  <c r="P2" i="6"/>
  <c r="P9" i="5"/>
  <c r="P5" i="1"/>
  <c r="P4" i="1"/>
  <c r="P6" i="1"/>
  <c r="P6" i="2"/>
  <c r="P3" i="2"/>
  <c r="P2" i="3"/>
  <c r="P10" i="4"/>
  <c r="P9" i="4"/>
  <c r="P4" i="4"/>
  <c r="P3" i="4"/>
  <c r="P2" i="4"/>
  <c r="I2" i="14" l="1"/>
  <c r="H2" i="14"/>
  <c r="I2" i="15"/>
  <c r="H2" i="15"/>
  <c r="M7" i="15"/>
  <c r="L7" i="15"/>
  <c r="M6" i="15"/>
  <c r="L6" i="15"/>
  <c r="M5" i="15"/>
  <c r="L5" i="15"/>
  <c r="M4" i="15"/>
  <c r="L4" i="15"/>
  <c r="M3" i="15"/>
  <c r="L3" i="15"/>
  <c r="M2" i="15"/>
  <c r="L2" i="15"/>
  <c r="M7" i="14"/>
  <c r="L7" i="14"/>
  <c r="M6" i="14"/>
  <c r="L6" i="14"/>
  <c r="M5" i="14"/>
  <c r="L5" i="14"/>
  <c r="M4" i="14"/>
  <c r="L4" i="14"/>
  <c r="M3" i="14"/>
  <c r="L3" i="14"/>
  <c r="M2" i="14"/>
  <c r="L2" i="14"/>
  <c r="M11" i="11" l="1"/>
  <c r="M10" i="11"/>
  <c r="M9" i="11"/>
  <c r="M8" i="11"/>
  <c r="M7" i="11"/>
  <c r="M6" i="11"/>
  <c r="M5" i="11"/>
  <c r="M4" i="11"/>
  <c r="M3" i="11"/>
  <c r="L3" i="11"/>
  <c r="L4" i="11"/>
  <c r="L5" i="11"/>
  <c r="L6" i="11"/>
  <c r="L7" i="11"/>
  <c r="L8" i="11"/>
  <c r="L9" i="11"/>
  <c r="L10" i="11"/>
  <c r="L11" i="11"/>
  <c r="L2" i="11"/>
  <c r="M2" i="11"/>
  <c r="I11" i="11"/>
  <c r="I10" i="11"/>
  <c r="I9" i="11"/>
  <c r="I8" i="11"/>
  <c r="I7" i="11"/>
  <c r="I6" i="11"/>
  <c r="I5" i="11"/>
  <c r="I4" i="11"/>
  <c r="I3" i="11"/>
  <c r="I2" i="11"/>
  <c r="H11" i="11"/>
  <c r="H10" i="11"/>
  <c r="H9" i="11"/>
  <c r="H8" i="11"/>
  <c r="H7" i="11"/>
  <c r="H6" i="11"/>
  <c r="H5" i="11"/>
  <c r="H4" i="11"/>
  <c r="H3" i="11"/>
  <c r="H2" i="11"/>
  <c r="M11" i="10"/>
  <c r="M10" i="10"/>
  <c r="M9" i="10"/>
  <c r="M8" i="10"/>
  <c r="M7" i="10"/>
  <c r="M6" i="10"/>
  <c r="M5" i="10"/>
  <c r="M4" i="10"/>
  <c r="M3" i="10"/>
  <c r="M2" i="10"/>
  <c r="L3" i="10"/>
  <c r="L4" i="10"/>
  <c r="L5" i="10"/>
  <c r="L6" i="10"/>
  <c r="L7" i="10"/>
  <c r="L8" i="10"/>
  <c r="L9" i="10"/>
  <c r="L10" i="10"/>
  <c r="L11" i="10"/>
  <c r="L2" i="10"/>
  <c r="I11" i="10"/>
  <c r="I10" i="10"/>
  <c r="I9" i="10"/>
  <c r="I8" i="10"/>
  <c r="I7" i="10"/>
  <c r="I6" i="10"/>
  <c r="I5" i="10"/>
  <c r="I4" i="10"/>
  <c r="I3" i="10"/>
  <c r="I2" i="10"/>
  <c r="H11" i="10"/>
  <c r="H10" i="10"/>
  <c r="H9" i="10"/>
  <c r="H8" i="10"/>
  <c r="H7" i="10"/>
  <c r="H6" i="10"/>
  <c r="H5" i="10"/>
  <c r="H4" i="10"/>
  <c r="H3" i="10"/>
  <c r="H2" i="10"/>
  <c r="M3" i="8"/>
  <c r="M4" i="8"/>
  <c r="M5" i="8"/>
  <c r="M6" i="8"/>
  <c r="M7" i="8"/>
  <c r="M8" i="8"/>
  <c r="M2" i="8"/>
  <c r="L3" i="8"/>
  <c r="L4" i="8"/>
  <c r="L5" i="8"/>
  <c r="L6" i="8"/>
  <c r="L7" i="8"/>
  <c r="L8" i="8"/>
  <c r="L2" i="8"/>
  <c r="I8" i="8"/>
  <c r="I7" i="8"/>
  <c r="I6" i="8"/>
  <c r="I5" i="8"/>
  <c r="I4" i="8"/>
  <c r="I3" i="8"/>
  <c r="I2" i="8"/>
  <c r="H8" i="8"/>
  <c r="H7" i="8"/>
  <c r="H6" i="8"/>
  <c r="H5" i="8"/>
  <c r="H4" i="8"/>
  <c r="H3" i="8"/>
  <c r="H2" i="8"/>
  <c r="M3" i="7"/>
  <c r="M4" i="7"/>
  <c r="M2" i="7"/>
  <c r="L3" i="7"/>
  <c r="L4" i="7"/>
  <c r="L2" i="7"/>
  <c r="I4" i="7"/>
  <c r="I3" i="7"/>
  <c r="I2" i="7"/>
  <c r="H4" i="7"/>
  <c r="H3" i="7"/>
  <c r="H2" i="7"/>
  <c r="M3" i="6"/>
  <c r="M4" i="6"/>
  <c r="M5" i="6"/>
  <c r="M6" i="6"/>
  <c r="M7" i="6"/>
  <c r="M8" i="6"/>
  <c r="M9" i="6"/>
  <c r="M2" i="6"/>
  <c r="L3" i="6"/>
  <c r="L4" i="6"/>
  <c r="L5" i="6"/>
  <c r="L6" i="6"/>
  <c r="L7" i="6"/>
  <c r="L8" i="6"/>
  <c r="L9" i="6"/>
  <c r="L2" i="6"/>
  <c r="I9" i="6"/>
  <c r="I8" i="6"/>
  <c r="I7" i="6"/>
  <c r="I6" i="6"/>
  <c r="I5" i="6"/>
  <c r="I4" i="6"/>
  <c r="I3" i="6"/>
  <c r="I2" i="6"/>
  <c r="H9" i="6"/>
  <c r="H8" i="6"/>
  <c r="H7" i="6"/>
  <c r="H6" i="6"/>
  <c r="H5" i="6"/>
  <c r="H4" i="6"/>
  <c r="H3" i="6"/>
  <c r="H2" i="6"/>
  <c r="M3" i="5"/>
  <c r="M4" i="5"/>
  <c r="M5" i="5"/>
  <c r="M6" i="5"/>
  <c r="M7" i="5"/>
  <c r="M8" i="5"/>
  <c r="M9" i="5"/>
  <c r="M2" i="5"/>
  <c r="L3" i="5"/>
  <c r="L4" i="5"/>
  <c r="L5" i="5"/>
  <c r="L6" i="5"/>
  <c r="L7" i="5"/>
  <c r="L8" i="5"/>
  <c r="L9" i="5"/>
  <c r="L2" i="5"/>
  <c r="I9" i="5"/>
  <c r="I8" i="5"/>
  <c r="I7" i="5"/>
  <c r="I6" i="5"/>
  <c r="I5" i="5"/>
  <c r="I4" i="5"/>
  <c r="I3" i="5"/>
  <c r="I2" i="5"/>
  <c r="H9" i="5"/>
  <c r="H8" i="5"/>
  <c r="H7" i="5"/>
  <c r="H6" i="5"/>
  <c r="H5" i="5"/>
  <c r="H4" i="5"/>
  <c r="H3" i="5"/>
  <c r="H2" i="5"/>
  <c r="M6" i="1"/>
  <c r="M5" i="1"/>
  <c r="M4" i="1"/>
  <c r="M3" i="1"/>
  <c r="L3" i="1"/>
  <c r="L4" i="1"/>
  <c r="L5" i="1"/>
  <c r="L6" i="1"/>
  <c r="L2" i="1"/>
  <c r="M2" i="1"/>
  <c r="I6" i="1"/>
  <c r="I5" i="1"/>
  <c r="I4" i="1"/>
  <c r="I3" i="1"/>
  <c r="I2" i="1"/>
  <c r="H6" i="1"/>
  <c r="H5" i="1"/>
  <c r="H4" i="1"/>
  <c r="H3" i="1"/>
  <c r="H2" i="1"/>
  <c r="M3" i="2"/>
  <c r="M4" i="2"/>
  <c r="M5" i="2"/>
  <c r="M6" i="2"/>
  <c r="M7" i="2"/>
  <c r="M2" i="2"/>
  <c r="L3" i="2"/>
  <c r="L4" i="2"/>
  <c r="L5" i="2"/>
  <c r="L6" i="2"/>
  <c r="L7" i="2"/>
  <c r="L2" i="2"/>
  <c r="I7" i="2"/>
  <c r="I6" i="2"/>
  <c r="I5" i="2"/>
  <c r="I4" i="2"/>
  <c r="I3" i="2"/>
  <c r="I2" i="2"/>
  <c r="H7" i="2"/>
  <c r="H6" i="2"/>
  <c r="H5" i="2"/>
  <c r="H4" i="2"/>
  <c r="H3" i="2"/>
  <c r="H2" i="2"/>
  <c r="M3" i="3" l="1"/>
  <c r="M4" i="3"/>
  <c r="M5" i="3"/>
  <c r="M2" i="3"/>
  <c r="L3" i="3"/>
  <c r="L4" i="3"/>
  <c r="L5" i="3"/>
  <c r="L2" i="3"/>
  <c r="I5" i="3"/>
  <c r="I4" i="3"/>
  <c r="I3" i="3"/>
  <c r="I2" i="3"/>
  <c r="H5" i="3"/>
  <c r="H4" i="3"/>
  <c r="H3" i="3"/>
  <c r="H2" i="3"/>
  <c r="M10" i="4"/>
  <c r="M3" i="4"/>
  <c r="M4" i="4"/>
  <c r="M5" i="4"/>
  <c r="M6" i="4"/>
  <c r="M7" i="4"/>
  <c r="M8" i="4"/>
  <c r="M9" i="4"/>
  <c r="M2" i="4"/>
  <c r="L3" i="4"/>
  <c r="L4" i="4"/>
  <c r="L5" i="4"/>
  <c r="L6" i="4"/>
  <c r="L7" i="4"/>
  <c r="L8" i="4"/>
  <c r="L9" i="4"/>
  <c r="L10" i="4"/>
  <c r="L2" i="4"/>
  <c r="I10" i="4"/>
  <c r="I9" i="4"/>
  <c r="I8" i="4"/>
  <c r="I7" i="4"/>
  <c r="I6" i="4"/>
  <c r="I5" i="4"/>
  <c r="I4" i="4"/>
  <c r="I3" i="4"/>
  <c r="H10" i="4"/>
  <c r="H9" i="4"/>
  <c r="H8" i="4"/>
  <c r="H7" i="4"/>
  <c r="H6" i="4"/>
  <c r="H5" i="4"/>
  <c r="H4" i="4"/>
  <c r="H3" i="4"/>
  <c r="H2" i="4"/>
  <c r="I2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5F46782-FE81-844C-B5C7-68B26EFFC917}" name="A_qview" type="6" refreshedVersion="6" background="1" saveData="1">
    <textPr firstRow="2" sourceFile="/Users/kemmiesmac/Documents/JPL/2022/C_Beddingfield/Dione/A_qview.txt" comma="1">
      <textFields count="6">
        <textField/>
        <textField/>
        <textField/>
        <textField/>
        <textField/>
        <textField/>
      </textFields>
    </textPr>
  </connection>
  <connection id="2" xr16:uid="{9742121F-BA6F-AC4F-AD31-4284766E87E5}" name="B_qview" type="6" refreshedVersion="6" background="1" saveData="1">
    <textPr firstRow="2" sourceFile="/Users/kemmiesmac/Documents/JPL/2022/C_Beddingfield/Dione/B_qview.txt" comma="1">
      <textFields count="6">
        <textField/>
        <textField/>
        <textField/>
        <textField/>
        <textField/>
        <textField/>
      </textFields>
    </textPr>
  </connection>
  <connection id="3" xr16:uid="{4FD7AB2E-56B0-BB47-A3C2-74BFEB7297BB}" name="C_qview" type="6" refreshedVersion="6" background="1" saveData="1">
    <textPr sourceFile="/Users/kemmiesmac/Documents/JPL/2022/C_Beddingfield/Dione/C_qview.txt" tab="0" comma="1">
      <textFields count="6">
        <textField/>
        <textField/>
        <textField/>
        <textField/>
        <textField/>
        <textField/>
      </textFields>
    </textPr>
  </connection>
  <connection id="4" xr16:uid="{90CDC885-F152-3641-85E4-76E327BF52E6}" name="D_qview" type="6" refreshedVersion="6" background="1" saveData="1">
    <textPr sourceFile="/Users/kemmiesmac/Documents/JPL/2022/C_Beddingfield/Dione/D_qview.txt" tab="0" comma="1">
      <textFields count="6">
        <textField/>
        <textField/>
        <textField/>
        <textField/>
        <textField/>
        <textField/>
      </textFields>
    </textPr>
  </connection>
  <connection id="5" xr16:uid="{D5893052-69FB-E340-8AD0-0D0C8F14E7BC}" name="katreus" type="6" refreshedVersion="6" background="1" saveData="1">
    <textPr sourceFile="/Users/kemmiesmac/Documents/JPL/2022/Europa/Katreus:Manannan/katreus.txt" comma="1">
      <textFields count="6">
        <textField/>
        <textField/>
        <textField/>
        <textField/>
        <textField/>
        <textField/>
      </textFields>
    </textPr>
  </connection>
  <connection id="6" xr16:uid="{7D627533-D349-B042-9D4F-157124217A88}" name="manannan" type="6" refreshedVersion="6" background="1" saveData="1">
    <textPr sourceFile="/Users/kemmiesmac/Documents/JPL/2022/Europa/Katreus:Manannan/manannan.txt" comma="1">
      <textFields count="6">
        <textField/>
        <textField/>
        <textField/>
        <textField/>
        <textField/>
        <textField/>
      </textFields>
    </textPr>
  </connection>
  <connection id="7" xr16:uid="{68B5A077-8ADA-0F42-AE79-C90FAB667C3E}" name="ScarpA" type="6" refreshedVersion="6" background="1" saveData="1">
    <textPr sourceFile="/Users/kemmiesmac/Documents/JPL/2022/Europa/ScarpA.txt" comma="1">
      <textFields count="6">
        <textField/>
        <textField/>
        <textField/>
        <textField/>
        <textField/>
        <textField/>
      </textFields>
    </textPr>
  </connection>
  <connection id="8" xr16:uid="{2CBA70D1-779B-1645-86CD-6D537E39DA37}" name="ScarpB" type="6" refreshedVersion="6" background="1" saveData="1">
    <textPr sourceFile="/Users/kemmiesmac/Documents/JPL/2022/Europa/ScarpB.txt" comma="1">
      <textFields count="6">
        <textField/>
        <textField/>
        <textField/>
        <textField/>
        <textField/>
        <textField/>
      </textFields>
    </textPr>
  </connection>
  <connection id="9" xr16:uid="{5F5E9F84-EA0E-FC4D-AD05-61CA9DD17AF2}" name="ScarpC" type="6" refreshedVersion="6" background="1" saveData="1">
    <textPr sourceFile="/Users/kemmiesmac/Documents/JPL/2022/Europa/ScarpC.txt" comma="1">
      <textFields count="6">
        <textField/>
        <textField/>
        <textField/>
        <textField/>
        <textField/>
        <textField/>
      </textFields>
    </textPr>
  </connection>
  <connection id="10" xr16:uid="{9CD96920-BB41-C641-ADEA-6BA93D55CDCB}" name="ScarpD" type="6" refreshedVersion="6" background="1" saveData="1">
    <textPr sourceFile="/Users/kemmiesmac/Documents/JPL/2022/Europa/ScarpD.txt" comma="1">
      <textFields count="6">
        <textField/>
        <textField/>
        <textField/>
        <textField/>
        <textField/>
        <textField/>
      </textFields>
    </textPr>
  </connection>
  <connection id="11" xr16:uid="{D609144B-A0EA-FE47-AEBF-1CB59B717D06}" name="ScarpE" type="6" refreshedVersion="6" background="1" saveData="1">
    <textPr sourceFile="/Users/kemmiesmac/Documents/JPL/2022/Europa/ScarpE.txt" comma="1">
      <textFields count="6">
        <textField/>
        <textField/>
        <textField/>
        <textField/>
        <textField/>
        <textField/>
      </textFields>
    </textPr>
  </connection>
  <connection id="12" xr16:uid="{E043333A-CC4F-7B40-8746-1499C1711732}" name="ScarpF" type="6" refreshedVersion="6" background="1" saveData="1">
    <textPr sourceFile="/Users/kemmiesmac/Documents/JPL/2022/Europa/ScarpF.txt" comma="1">
      <textFields count="6">
        <textField/>
        <textField/>
        <textField/>
        <textField/>
        <textField/>
        <textField/>
      </textFields>
    </textPr>
  </connection>
  <connection id="13" xr16:uid="{72E5C504-6C86-0249-8392-76B4D604AFB1}" name="ScarpG" type="6" refreshedVersion="6" background="1" saveData="1">
    <textPr sourceFile="/Users/kemmiesmac/Documents/JPL/2022/Europa/ScarpG.txt" comma="1">
      <textFields count="6">
        <textField/>
        <textField/>
        <textField/>
        <textField/>
        <textField/>
        <textField/>
      </textFields>
    </textPr>
  </connection>
  <connection id="14" xr16:uid="{C78D3C51-DE20-F44D-B076-51063CE63F61}" name="ScarpH" type="6" refreshedVersion="6" background="1" saveData="1">
    <textPr sourceFile="/Users/kemmiesmac/Documents/JPL/2022/Europa/ScarpH.txt" comma="1">
      <textFields count="6">
        <textField/>
        <textField/>
        <textField/>
        <textField/>
        <textField/>
        <textField/>
      </textFields>
    </textPr>
  </connection>
  <connection id="15" xr16:uid="{DA132648-8086-A04A-B0EA-ED3A87188AA6}" name="ScarpJ" type="6" refreshedVersion="6" background="1" saveData="1">
    <textPr sourceFile="/Users/kemmiesmac/Documents/JPL/2022/Europa/ScarpJ.txt" comma="1">
      <textFields count="6">
        <textField/>
        <textField/>
        <textField/>
        <textField/>
        <textField/>
        <textField/>
      </textFields>
    </textPr>
  </connection>
  <connection id="16" xr16:uid="{6205990B-452E-9B4E-BBD2-5CDAE81CABF9}" name="ScarpK" type="6" refreshedVersion="6" background="1" saveData="1">
    <textPr sourceFile="/Users/kemmiesmac/Documents/JPL/2022/Europa/ScarpK.txt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<sst xmlns="http://schemas.openxmlformats.org/spreadsheetml/2006/main" count="192" uniqueCount="16">
  <si>
    <t>Emission (deg)</t>
  </si>
  <si>
    <t>dLat (deg)</t>
  </si>
  <si>
    <t>dLon (deg)</t>
  </si>
  <si>
    <t>Planetocentric Latitude (deg)</t>
  </si>
  <si>
    <t xml:space="preserve">360 Positive East Longitude (deg) </t>
  </si>
  <si>
    <t>North Azimuth (deg)</t>
  </si>
  <si>
    <t>Spacecraft Azimuth (deg)</t>
  </si>
  <si>
    <t>Slant Distance (km)</t>
  </si>
  <si>
    <t>W_prime (m)</t>
  </si>
  <si>
    <t>W_prime_err (m)</t>
  </si>
  <si>
    <t>W_prime_max (m)</t>
  </si>
  <si>
    <t>W_prime_min (m)</t>
  </si>
  <si>
    <t>Length (m)</t>
  </si>
  <si>
    <t>Throw (m)</t>
  </si>
  <si>
    <t>GIS Heave ID</t>
  </si>
  <si>
    <t>GIS Length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</si>
</sst>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" fontId="4" fillId="0" borderId="0" xfId="0" applyNumberFormat="1" applyFont="1" applyFill="1" applyBorder="1" applyAlignment="1" applyProtection="1"/>
    <xf numFmtId="0" fontId="4" fillId="0" borderId="0" xfId="0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_qview" connectionId="1" xr16:uid="{15C54C54-E40D-574D-88A1-3BA493BE4671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F" connectionId="12" xr16:uid="{86C54430-7935-3449-AF78-83CC9F9012E8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G" connectionId="13" xr16:uid="{C0E605C2-3F3D-964C-9039-6D58B8793DA5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H" connectionId="14" xr16:uid="{1EC560B3-7DF7-0F4A-A070-97D142ED9B9C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J" connectionId="15" xr16:uid="{B9AEBBD8-98FD-4D40-9FAD-D29FDBF358DD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K" connectionId="16" xr16:uid="{B4F0F596-5977-044F-80A6-ED3E65E4D69D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katreus" connectionId="5" xr16:uid="{3038566B-566B-2642-B3D1-AB92AF59F670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anannan" connectionId="6" xr16:uid="{2542F22D-F6F1-8A40-88D6-DD72E897AF09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A" connectionId="7" xr16:uid="{3E73C845-F652-BD4A-8F5B-21248EBD1596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_qview" connectionId="2" xr16:uid="{17802643-0D0B-D640-B11B-F833F8AF687A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B" connectionId="8" xr16:uid="{2C5E6183-7738-D448-8328-5B5162015A85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_qview" connectionId="3" xr16:uid="{7D729B34-8781-9448-A24C-6796632770D5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C" connectionId="9" xr16:uid="{0666F5CD-5567-5C4C-BC21-029889B3AFFD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_qview" connectionId="4" xr16:uid="{AB3F93B5-E731-E444-86CE-61CAD6E0294A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D" connectionId="10" xr16:uid="{1FB017AA-1127-EB40-8674-E23207AA0209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E" connectionId="11" xr16:uid="{F3324A27-4758-694D-8262-02785B531DE6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queryTable" Target="../queryTables/query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queryTable" Target="../queryTables/queryTable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8.xml"/><Relationship Id="rId1" Type="http://schemas.openxmlformats.org/officeDocument/2006/relationships/queryTable" Target="../queryTables/queryTable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A5011-8E65-6C4F-BD8F-6FFD83D0D991}">
  <dimension ref="A1:P10"/>
  <sheetViews>
    <sheetView workbookViewId="0">
      <selection activeCell="P11" sqref="P11"/>
    </sheetView>
  </sheetViews>
  <sheetFormatPr baseColWidth="10" defaultRowHeight="16" x14ac:dyDescent="0.2"/>
  <cols>
    <col min="1" max="1" width="11.6640625" customWidth="1"/>
    <col min="2" max="2" width="25" customWidth="1"/>
    <col min="3" max="3" width="28" customWidth="1"/>
    <col min="4" max="4" width="13" customWidth="1"/>
    <col min="5" max="5" width="18" customWidth="1"/>
    <col min="6" max="6" width="22" customWidth="1"/>
    <col min="7" max="7" width="17.33203125" customWidth="1"/>
    <col min="10" max="10" width="12.5" customWidth="1"/>
    <col min="11" max="11" width="16" customWidth="1"/>
    <col min="12" max="12" width="17.1640625" customWidth="1"/>
    <col min="13" max="13" width="16.5" customWidth="1"/>
    <col min="14" max="14" width="12.33203125" customWidth="1"/>
    <col min="15" max="15" width="10.33203125" customWidth="1"/>
    <col min="16" max="16" width="10.5" customWidth="1"/>
    <col min="17" max="17" width="12.83203125" bestFit="1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15</v>
      </c>
      <c r="O1" s="1" t="s">
        <v>12</v>
      </c>
      <c r="P1" s="1" t="s">
        <v>13</v>
      </c>
    </row>
    <row r="2" spans="1:16" x14ac:dyDescent="0.2">
      <c r="A2" s="4">
        <v>1</v>
      </c>
      <c r="B2">
        <v>-15.7691124176184</v>
      </c>
      <c r="C2">
        <v>163.69639290978199</v>
      </c>
      <c r="D2">
        <v>47.094299999999997</v>
      </c>
      <c r="E2">
        <v>270</v>
      </c>
      <c r="F2">
        <v>334.23500000000001</v>
      </c>
      <c r="G2">
        <v>1289.06</v>
      </c>
      <c r="H2">
        <f>B10-B2</f>
        <v>3.8451310889399792E-2</v>
      </c>
      <c r="I2">
        <f>C10-C2</f>
        <v>0.21199949970599619</v>
      </c>
      <c r="J2" s="5">
        <v>173.97953484151208</v>
      </c>
      <c r="K2">
        <v>40</v>
      </c>
      <c r="L2">
        <f>'A-Europa'!J2+K2</f>
        <v>213.97953484151208</v>
      </c>
      <c r="M2">
        <f>'A-Europa'!J2-K2</f>
        <v>133.97953484151208</v>
      </c>
      <c r="N2">
        <v>8</v>
      </c>
      <c r="O2">
        <v>9249</v>
      </c>
      <c r="P2" s="3">
        <f>AVERAGE(P5:P8)</f>
        <v>17.5</v>
      </c>
    </row>
    <row r="3" spans="1:16" x14ac:dyDescent="0.2">
      <c r="A3" s="4">
        <v>2</v>
      </c>
      <c r="B3">
        <v>-15.768492292949899</v>
      </c>
      <c r="C3">
        <v>163.69639290978199</v>
      </c>
      <c r="D3">
        <v>47.093800000000002</v>
      </c>
      <c r="E3">
        <v>270</v>
      </c>
      <c r="F3">
        <v>334.23599999999999</v>
      </c>
      <c r="G3">
        <v>1289.05</v>
      </c>
      <c r="H3">
        <f>B10-B2</f>
        <v>3.8451310889399792E-2</v>
      </c>
      <c r="I3">
        <f>C10-C2</f>
        <v>0.21199949970599619</v>
      </c>
      <c r="J3" s="5">
        <v>198.60301396903145</v>
      </c>
      <c r="K3">
        <v>40</v>
      </c>
      <c r="L3">
        <f>'A-Europa'!J3+K3</f>
        <v>238.60301396903145</v>
      </c>
      <c r="M3">
        <f>'A-Europa'!J3-K3</f>
        <v>158.60301396903145</v>
      </c>
      <c r="N3">
        <v>8</v>
      </c>
      <c r="O3">
        <v>9249</v>
      </c>
      <c r="P3" s="3">
        <f>AVERAGE(P5:P8)</f>
        <v>17.5</v>
      </c>
    </row>
    <row r="4" spans="1:16" x14ac:dyDescent="0.2">
      <c r="A4" s="4">
        <v>3</v>
      </c>
      <c r="B4">
        <v>-15.7691124176184</v>
      </c>
      <c r="C4">
        <v>163.697037285161</v>
      </c>
      <c r="D4">
        <v>47.093299999999999</v>
      </c>
      <c r="E4">
        <v>270</v>
      </c>
      <c r="F4">
        <v>334.23399999999998</v>
      </c>
      <c r="G4">
        <v>1289.05</v>
      </c>
      <c r="H4">
        <f>B10-B2</f>
        <v>3.8451310889399792E-2</v>
      </c>
      <c r="I4">
        <f>C10-C2</f>
        <v>0.21199949970599619</v>
      </c>
      <c r="J4" s="5">
        <v>221.5423764071075</v>
      </c>
      <c r="K4">
        <v>40</v>
      </c>
      <c r="L4">
        <f>'A-Europa'!J4+K4</f>
        <v>261.5423764071075</v>
      </c>
      <c r="M4">
        <f>'A-Europa'!J4-K4</f>
        <v>181.5423764071075</v>
      </c>
      <c r="N4">
        <v>8</v>
      </c>
      <c r="O4">
        <v>9249</v>
      </c>
      <c r="P4" s="3">
        <f>AVERAGE(P5:P8)</f>
        <v>17.5</v>
      </c>
    </row>
    <row r="5" spans="1:16" x14ac:dyDescent="0.2">
      <c r="A5" s="4">
        <v>4</v>
      </c>
      <c r="B5">
        <v>-15.7635312273772</v>
      </c>
      <c r="C5">
        <v>163.726034177218</v>
      </c>
      <c r="D5">
        <v>47.042900000000003</v>
      </c>
      <c r="E5">
        <v>270</v>
      </c>
      <c r="F5">
        <v>334.20800000000003</v>
      </c>
      <c r="G5">
        <v>1288.5</v>
      </c>
      <c r="H5">
        <f>B10-B2</f>
        <v>3.8451310889399792E-2</v>
      </c>
      <c r="I5">
        <f>C10-C2</f>
        <v>0.21199949970599619</v>
      </c>
      <c r="J5" s="5">
        <v>216.39900262067309</v>
      </c>
      <c r="K5">
        <v>40</v>
      </c>
      <c r="L5">
        <f>'A-Europa'!J5+K5</f>
        <v>256.39900262067306</v>
      </c>
      <c r="M5">
        <f>'A-Europa'!J5-K5</f>
        <v>176.39900262067309</v>
      </c>
      <c r="N5">
        <v>8</v>
      </c>
      <c r="O5">
        <v>9249</v>
      </c>
      <c r="P5" s="3">
        <v>22</v>
      </c>
    </row>
    <row r="6" spans="1:16" x14ac:dyDescent="0.2">
      <c r="A6" s="4">
        <v>5</v>
      </c>
      <c r="B6">
        <v>-15.7548490708554</v>
      </c>
      <c r="C6">
        <v>163.77500670602501</v>
      </c>
      <c r="D6">
        <v>46.958300000000001</v>
      </c>
      <c r="E6">
        <v>270</v>
      </c>
      <c r="F6">
        <v>334.161</v>
      </c>
      <c r="G6">
        <v>1287.58</v>
      </c>
      <c r="H6">
        <f>B10-B2</f>
        <v>3.8451310889399792E-2</v>
      </c>
      <c r="I6">
        <f>C10-C2</f>
        <v>0.21199949970599619</v>
      </c>
      <c r="J6" s="5">
        <v>219.01703330257538</v>
      </c>
      <c r="K6">
        <v>40</v>
      </c>
      <c r="L6">
        <f>'A-Europa'!J6+K6</f>
        <v>259.01703330257538</v>
      </c>
      <c r="M6">
        <f>'A-Europa'!J6-K6</f>
        <v>179.01703330257538</v>
      </c>
      <c r="N6">
        <v>8</v>
      </c>
      <c r="O6">
        <v>9249</v>
      </c>
      <c r="P6" s="3">
        <v>2</v>
      </c>
    </row>
    <row r="7" spans="1:16" x14ac:dyDescent="0.2">
      <c r="A7" s="4">
        <v>6</v>
      </c>
      <c r="B7">
        <v>-15.7480271160378</v>
      </c>
      <c r="C7">
        <v>163.800137345808</v>
      </c>
      <c r="D7">
        <v>46.912999999999997</v>
      </c>
      <c r="E7">
        <v>270</v>
      </c>
      <c r="F7">
        <v>334.14299999999997</v>
      </c>
      <c r="G7">
        <v>1287.08</v>
      </c>
      <c r="H7">
        <f>B10-B2</f>
        <v>3.8451310889399792E-2</v>
      </c>
      <c r="I7">
        <f>C10-C2</f>
        <v>0.21199949970599619</v>
      </c>
      <c r="J7" s="5">
        <v>174.49297589800688</v>
      </c>
      <c r="K7">
        <v>40</v>
      </c>
      <c r="L7">
        <f>'A-Europa'!J7+K7</f>
        <v>214.49297589800688</v>
      </c>
      <c r="M7">
        <f>'A-Europa'!J7-K7</f>
        <v>134.49297589800688</v>
      </c>
      <c r="N7">
        <v>8</v>
      </c>
      <c r="O7">
        <v>9249</v>
      </c>
      <c r="P7" s="3">
        <v>25</v>
      </c>
    </row>
    <row r="8" spans="1:16" x14ac:dyDescent="0.2">
      <c r="A8" s="4">
        <v>7</v>
      </c>
      <c r="B8">
        <v>-15.7399645104868</v>
      </c>
      <c r="C8">
        <v>163.83751111779301</v>
      </c>
      <c r="D8">
        <v>46.847200000000001</v>
      </c>
      <c r="E8">
        <v>270</v>
      </c>
      <c r="F8">
        <v>334.11099999999999</v>
      </c>
      <c r="G8">
        <v>1286.3699999999999</v>
      </c>
      <c r="H8">
        <f>B10-B2</f>
        <v>3.8451310889399792E-2</v>
      </c>
      <c r="I8">
        <f>C10-C2</f>
        <v>0.21199949970599619</v>
      </c>
      <c r="J8" s="5">
        <v>147.34073982072655</v>
      </c>
      <c r="K8">
        <v>40</v>
      </c>
      <c r="L8">
        <f>'A-Europa'!J8+K8</f>
        <v>187.34073982072655</v>
      </c>
      <c r="M8">
        <f>'A-Europa'!J8-K8</f>
        <v>107.34073982072655</v>
      </c>
      <c r="N8">
        <v>8</v>
      </c>
      <c r="O8">
        <v>9249</v>
      </c>
      <c r="P8" s="3">
        <v>21</v>
      </c>
    </row>
    <row r="9" spans="1:16" x14ac:dyDescent="0.2">
      <c r="A9" s="4">
        <v>8</v>
      </c>
      <c r="B9">
        <v>-15.735622975034399</v>
      </c>
      <c r="C9">
        <v>163.874884889778</v>
      </c>
      <c r="D9">
        <v>46.784399999999998</v>
      </c>
      <c r="E9">
        <v>270</v>
      </c>
      <c r="F9">
        <v>334.07</v>
      </c>
      <c r="G9">
        <v>1285.69</v>
      </c>
      <c r="H9">
        <f>B10-B2</f>
        <v>3.8451310889399792E-2</v>
      </c>
      <c r="I9">
        <f>C10-C2</f>
        <v>0.21199949970599619</v>
      </c>
      <c r="J9" s="5">
        <v>146.37632888099191</v>
      </c>
      <c r="K9">
        <v>40</v>
      </c>
      <c r="L9">
        <f>'A-Europa'!J9+K9</f>
        <v>186.37632888099191</v>
      </c>
      <c r="M9">
        <f>'A-Europa'!J9-K9</f>
        <v>106.37632888099191</v>
      </c>
      <c r="N9">
        <v>8</v>
      </c>
      <c r="O9">
        <v>9249</v>
      </c>
      <c r="P9" s="3">
        <f>AVERAGE(P5:P8)</f>
        <v>17.5</v>
      </c>
    </row>
    <row r="10" spans="1:16" x14ac:dyDescent="0.2">
      <c r="A10" s="4">
        <v>9</v>
      </c>
      <c r="B10">
        <v>-15.730661106729</v>
      </c>
      <c r="C10">
        <v>163.90839240948799</v>
      </c>
      <c r="D10">
        <v>46.7271</v>
      </c>
      <c r="E10">
        <v>270</v>
      </c>
      <c r="F10">
        <v>334.036</v>
      </c>
      <c r="G10">
        <v>1285.07</v>
      </c>
      <c r="H10">
        <f>B10-B2</f>
        <v>3.8451310889399792E-2</v>
      </c>
      <c r="I10">
        <f>C10-C2</f>
        <v>0.21199949970599619</v>
      </c>
      <c r="J10" s="5">
        <v>169.74292731683485</v>
      </c>
      <c r="K10">
        <v>40</v>
      </c>
      <c r="L10">
        <f>'A-Europa'!J10+K10</f>
        <v>209.74292731683485</v>
      </c>
      <c r="M10">
        <f>'A-Europa'!J10-K10</f>
        <v>129.74292731683485</v>
      </c>
      <c r="N10">
        <v>8</v>
      </c>
      <c r="O10">
        <v>9249</v>
      </c>
      <c r="P10" s="3">
        <f>AVERAGE(P5:P8)</f>
        <v>17.5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1C031-91F4-7A45-BB8A-65276B4CC0E8}">
  <dimension ref="A1:P11"/>
  <sheetViews>
    <sheetView tabSelected="1" workbookViewId="0">
      <selection activeCell="K10" sqref="K10"/>
    </sheetView>
  </sheetViews>
  <sheetFormatPr baseColWidth="10" defaultRowHeight="16" x14ac:dyDescent="0.2"/>
  <cols>
    <col min="1" max="1" width="12.1640625" customWidth="1"/>
    <col min="2" max="2" width="25.1640625" customWidth="1"/>
    <col min="3" max="3" width="28.83203125" customWidth="1"/>
    <col min="4" max="4" width="13.1640625" bestFit="1" customWidth="1"/>
    <col min="5" max="5" width="17.33203125" bestFit="1" customWidth="1"/>
    <col min="6" max="6" width="22.5" customWidth="1"/>
    <col min="7" max="7" width="17.83203125" customWidth="1"/>
    <col min="8" max="8" width="9.83203125" customWidth="1"/>
    <col min="9" max="9" width="10" customWidth="1"/>
    <col min="10" max="10" width="12.83203125" customWidth="1"/>
    <col min="11" max="11" width="16.33203125" customWidth="1"/>
    <col min="12" max="12" width="18" customWidth="1"/>
    <col min="13" max="13" width="16.6640625" customWidth="1"/>
    <col min="14" max="14" width="12.5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 s="4">
        <v>1</v>
      </c>
      <c r="B2">
        <v>-15.3776558404358</v>
      </c>
      <c r="C2">
        <v>164.01989180103001</v>
      </c>
      <c r="D2">
        <v>46.405500000000004</v>
      </c>
      <c r="E2">
        <v>270</v>
      </c>
      <c r="F2">
        <v>334.91800000000001</v>
      </c>
      <c r="G2">
        <v>1291.6600000000001</v>
      </c>
      <c r="H2">
        <f>B11-B2</f>
        <v>8.2995321350900042E-2</v>
      </c>
      <c r="I2">
        <f>C11-C2</f>
        <v>0.33011039375898577</v>
      </c>
      <c r="J2" s="5">
        <v>301.49659203012982</v>
      </c>
      <c r="K2">
        <v>40</v>
      </c>
      <c r="L2">
        <f>J2+K2</f>
        <v>341.49659203012982</v>
      </c>
      <c r="M2">
        <f t="shared" ref="M2:M11" si="0">J2-K2</f>
        <v>261.49659203012982</v>
      </c>
      <c r="N2">
        <v>5</v>
      </c>
      <c r="O2">
        <v>13248</v>
      </c>
      <c r="P2">
        <v>35</v>
      </c>
    </row>
    <row r="3" spans="1:16" x14ac:dyDescent="0.2">
      <c r="A3" s="4">
        <v>3</v>
      </c>
      <c r="B3">
        <v>-15.3621741418109</v>
      </c>
      <c r="C3">
        <v>164.05778385011899</v>
      </c>
      <c r="D3">
        <v>46.332599999999999</v>
      </c>
      <c r="E3">
        <v>270</v>
      </c>
      <c r="F3">
        <v>334.904</v>
      </c>
      <c r="G3">
        <v>1290.8800000000001</v>
      </c>
      <c r="H3">
        <f>B11-B2</f>
        <v>8.2995321350900042E-2</v>
      </c>
      <c r="I3">
        <f>C11-C2</f>
        <v>0.33011039375898577</v>
      </c>
      <c r="J3" s="5">
        <v>284.82581561390862</v>
      </c>
      <c r="K3">
        <v>40</v>
      </c>
      <c r="L3">
        <f t="shared" ref="L3:L11" si="1">J3+K3</f>
        <v>324.82581561390862</v>
      </c>
      <c r="M3">
        <f t="shared" si="0"/>
        <v>244.82581561390862</v>
      </c>
      <c r="N3">
        <v>5</v>
      </c>
      <c r="O3">
        <v>13248</v>
      </c>
      <c r="P3">
        <v>19</v>
      </c>
    </row>
    <row r="4" spans="1:16" x14ac:dyDescent="0.2">
      <c r="A4" s="4">
        <v>4</v>
      </c>
      <c r="B4">
        <v>-15.3442139315187</v>
      </c>
      <c r="C4">
        <v>164.093106946728</v>
      </c>
      <c r="D4">
        <v>46.261800000000001</v>
      </c>
      <c r="E4">
        <v>270</v>
      </c>
      <c r="F4">
        <v>334.899</v>
      </c>
      <c r="G4">
        <v>1290.1199999999999</v>
      </c>
      <c r="H4">
        <f>B11-B2</f>
        <v>8.2995321350900042E-2</v>
      </c>
      <c r="I4">
        <f>C11-C2</f>
        <v>0.33011039375898577</v>
      </c>
      <c r="J4" s="5">
        <v>483.15223178962299</v>
      </c>
      <c r="K4">
        <v>40</v>
      </c>
      <c r="L4">
        <f t="shared" si="1"/>
        <v>523.15223178962299</v>
      </c>
      <c r="M4">
        <f t="shared" si="0"/>
        <v>443.15223178962299</v>
      </c>
      <c r="N4">
        <v>5</v>
      </c>
      <c r="O4">
        <v>13248</v>
      </c>
      <c r="P4">
        <v>55</v>
      </c>
    </row>
    <row r="5" spans="1:16" x14ac:dyDescent="0.2">
      <c r="A5" s="4">
        <v>5</v>
      </c>
      <c r="B5">
        <v>-15.3355429321073</v>
      </c>
      <c r="C5">
        <v>164.129714519576</v>
      </c>
      <c r="D5">
        <v>46.196100000000001</v>
      </c>
      <c r="E5">
        <v>270</v>
      </c>
      <c r="F5">
        <v>334.87099999999998</v>
      </c>
      <c r="G5">
        <v>1289.42</v>
      </c>
      <c r="H5">
        <f>B11-B2</f>
        <v>8.2995321350900042E-2</v>
      </c>
      <c r="I5">
        <f>C11-C2</f>
        <v>0.33011039375898577</v>
      </c>
      <c r="J5" s="5">
        <v>426.10362925852269</v>
      </c>
      <c r="K5">
        <v>40</v>
      </c>
      <c r="L5">
        <f t="shared" si="1"/>
        <v>466.10362925852269</v>
      </c>
      <c r="M5">
        <f t="shared" si="0"/>
        <v>386.10362925852269</v>
      </c>
      <c r="N5">
        <v>5</v>
      </c>
      <c r="O5">
        <v>13248</v>
      </c>
      <c r="P5">
        <v>44</v>
      </c>
    </row>
    <row r="6" spans="1:16" x14ac:dyDescent="0.2">
      <c r="A6" s="4">
        <v>6</v>
      </c>
      <c r="B6">
        <v>-15.3256327778293</v>
      </c>
      <c r="C6">
        <v>164.166964330545</v>
      </c>
      <c r="D6">
        <v>46.128500000000003</v>
      </c>
      <c r="E6">
        <v>270</v>
      </c>
      <c r="F6">
        <v>334.84399999999999</v>
      </c>
      <c r="G6">
        <v>1288.7</v>
      </c>
      <c r="H6">
        <f>B11-B2</f>
        <v>8.2995321350900042E-2</v>
      </c>
      <c r="I6">
        <f>C11-C2</f>
        <v>0.33011039375898577</v>
      </c>
      <c r="J6" s="5">
        <v>450.21966680117629</v>
      </c>
      <c r="K6">
        <v>40</v>
      </c>
      <c r="L6">
        <f t="shared" si="1"/>
        <v>490.21966680117629</v>
      </c>
      <c r="M6">
        <f t="shared" si="0"/>
        <v>410.21966680117629</v>
      </c>
      <c r="N6">
        <v>5</v>
      </c>
      <c r="O6">
        <v>13248</v>
      </c>
      <c r="P6">
        <v>43</v>
      </c>
    </row>
    <row r="7" spans="1:16" x14ac:dyDescent="0.2">
      <c r="A7" s="4">
        <v>8</v>
      </c>
      <c r="B7">
        <v>-15.319438692827999</v>
      </c>
      <c r="C7">
        <v>164.20549861775399</v>
      </c>
      <c r="D7">
        <v>46.061599999999999</v>
      </c>
      <c r="E7">
        <v>270</v>
      </c>
      <c r="F7">
        <v>334.80700000000002</v>
      </c>
      <c r="G7">
        <v>1287.98</v>
      </c>
      <c r="H7">
        <f>B11-B2</f>
        <v>8.2995321350900042E-2</v>
      </c>
      <c r="I7">
        <f>C11-C2</f>
        <v>0.33011039375898577</v>
      </c>
      <c r="J7" s="5">
        <v>283.13785745225817</v>
      </c>
      <c r="K7">
        <v>40</v>
      </c>
      <c r="L7">
        <f t="shared" si="1"/>
        <v>323.13785745225817</v>
      </c>
      <c r="M7">
        <f t="shared" si="0"/>
        <v>243.13785745225817</v>
      </c>
      <c r="N7">
        <v>5</v>
      </c>
      <c r="O7">
        <v>13248</v>
      </c>
      <c r="P7">
        <v>26</v>
      </c>
    </row>
    <row r="8" spans="1:16" x14ac:dyDescent="0.2">
      <c r="A8" s="4">
        <v>9</v>
      </c>
      <c r="B8">
        <v>-15.3157221537714</v>
      </c>
      <c r="C8">
        <v>164.24788633368399</v>
      </c>
      <c r="D8">
        <v>45.990400000000001</v>
      </c>
      <c r="E8">
        <v>270</v>
      </c>
      <c r="F8">
        <v>334.75900000000001</v>
      </c>
      <c r="G8">
        <v>1287.23</v>
      </c>
      <c r="H8">
        <f>B11-B2</f>
        <v>8.2995321350900042E-2</v>
      </c>
      <c r="I8">
        <f>C11-C2</f>
        <v>0.33011039375898577</v>
      </c>
      <c r="J8" s="5">
        <v>211.19615678082198</v>
      </c>
      <c r="K8">
        <v>40</v>
      </c>
      <c r="L8">
        <f t="shared" si="1"/>
        <v>251.19615678082198</v>
      </c>
      <c r="M8">
        <f t="shared" si="0"/>
        <v>171.19615678082198</v>
      </c>
      <c r="N8">
        <v>5</v>
      </c>
      <c r="O8">
        <v>13248</v>
      </c>
      <c r="P8">
        <v>5</v>
      </c>
    </row>
    <row r="9" spans="1:16" x14ac:dyDescent="0.2">
      <c r="A9" s="4">
        <v>10</v>
      </c>
      <c r="B9">
        <v>-15.3120055486906</v>
      </c>
      <c r="C9">
        <v>164.280640477812</v>
      </c>
      <c r="D9">
        <v>45.934699999999999</v>
      </c>
      <c r="E9">
        <v>270</v>
      </c>
      <c r="F9">
        <v>334.72300000000001</v>
      </c>
      <c r="G9">
        <v>1286.6300000000001</v>
      </c>
      <c r="H9">
        <f>B11-B2</f>
        <v>8.2995321350900042E-2</v>
      </c>
      <c r="I9">
        <f>C11-C2</f>
        <v>0.33011039375898577</v>
      </c>
      <c r="J9" s="5">
        <v>258.09387790540671</v>
      </c>
      <c r="K9">
        <v>40</v>
      </c>
      <c r="L9">
        <f t="shared" si="1"/>
        <v>298.09387790540671</v>
      </c>
      <c r="M9">
        <f t="shared" si="0"/>
        <v>218.09387790540671</v>
      </c>
      <c r="N9">
        <v>5</v>
      </c>
      <c r="O9">
        <v>13248</v>
      </c>
      <c r="P9">
        <v>12</v>
      </c>
    </row>
    <row r="10" spans="1:16" x14ac:dyDescent="0.2">
      <c r="A10" s="4">
        <v>11</v>
      </c>
      <c r="B10">
        <v>-15.3070499725701</v>
      </c>
      <c r="C10">
        <v>164.31467909817999</v>
      </c>
      <c r="D10">
        <v>45.875900000000001</v>
      </c>
      <c r="E10">
        <v>270</v>
      </c>
      <c r="F10">
        <v>334.68900000000002</v>
      </c>
      <c r="G10">
        <v>1286.01</v>
      </c>
      <c r="H10">
        <f>B11-B2</f>
        <v>8.2995321350900042E-2</v>
      </c>
      <c r="I10">
        <f>C11-C2</f>
        <v>0.33011039375898577</v>
      </c>
      <c r="J10" s="5">
        <v>290.47608055617616</v>
      </c>
      <c r="K10">
        <v>40</v>
      </c>
      <c r="L10">
        <f t="shared" si="1"/>
        <v>330.47608055617616</v>
      </c>
      <c r="M10">
        <f t="shared" si="0"/>
        <v>250.47608055617616</v>
      </c>
      <c r="N10">
        <v>5</v>
      </c>
      <c r="O10">
        <v>13248</v>
      </c>
      <c r="P10">
        <f>AVERAGE(P2:P9,P11)</f>
        <v>28.888888888888889</v>
      </c>
    </row>
    <row r="11" spans="1:16" x14ac:dyDescent="0.2">
      <c r="A11" s="4">
        <v>12</v>
      </c>
      <c r="B11">
        <v>-15.2946605190849</v>
      </c>
      <c r="C11">
        <v>164.350002194789</v>
      </c>
      <c r="D11">
        <v>45.809100000000001</v>
      </c>
      <c r="E11">
        <v>270</v>
      </c>
      <c r="F11">
        <v>334.67</v>
      </c>
      <c r="G11">
        <v>1285.3</v>
      </c>
      <c r="H11">
        <f>B11-B2</f>
        <v>8.2995321350900042E-2</v>
      </c>
      <c r="I11">
        <f>C11-C2</f>
        <v>0.33011039375898577</v>
      </c>
      <c r="J11" s="5">
        <v>474.58345576861143</v>
      </c>
      <c r="K11">
        <v>40</v>
      </c>
      <c r="L11">
        <f t="shared" si="1"/>
        <v>514.58345576861143</v>
      </c>
      <c r="M11">
        <f t="shared" si="0"/>
        <v>434.58345576861143</v>
      </c>
      <c r="N11">
        <v>5</v>
      </c>
      <c r="O11">
        <v>13248</v>
      </c>
      <c r="P11">
        <v>21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BACB1-E831-1345-8468-ECB43F95541C}">
  <dimension ref="A1:P7"/>
  <sheetViews>
    <sheetView topLeftCell="F1" workbookViewId="0">
      <selection activeCell="P2" sqref="P2:P7"/>
    </sheetView>
  </sheetViews>
  <sheetFormatPr baseColWidth="10" defaultRowHeight="16" x14ac:dyDescent="0.2"/>
  <cols>
    <col min="1" max="1" width="12.5" customWidth="1"/>
    <col min="2" max="2" width="25" customWidth="1"/>
    <col min="3" max="3" width="28.6640625" customWidth="1"/>
    <col min="4" max="4" width="13.33203125" customWidth="1"/>
    <col min="5" max="5" width="18" customWidth="1"/>
    <col min="6" max="6" width="21.6640625" customWidth="1"/>
    <col min="7" max="7" width="18" customWidth="1"/>
    <col min="10" max="10" width="12.83203125" customWidth="1"/>
    <col min="11" max="11" width="16" customWidth="1"/>
    <col min="12" max="12" width="16.5" customWidth="1"/>
    <col min="13" max="13" width="16.1640625" customWidth="1"/>
    <col min="14" max="14" width="12.6640625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 s="4">
        <v>19</v>
      </c>
      <c r="B2">
        <v>-28.302193868314699</v>
      </c>
      <c r="C2">
        <v>141.51760478652201</v>
      </c>
      <c r="D2">
        <v>32.474699999999999</v>
      </c>
      <c r="E2">
        <v>270</v>
      </c>
      <c r="F2">
        <v>14.3947</v>
      </c>
      <c r="G2">
        <v>5405.75</v>
      </c>
      <c r="H2">
        <f>B7-B2</f>
        <v>4.3594690853797857E-2</v>
      </c>
      <c r="I2">
        <f>C7-C2</f>
        <v>0.1212331123519732</v>
      </c>
      <c r="J2" s="5">
        <v>411.45983999999999</v>
      </c>
      <c r="K2" s="3">
        <v>70</v>
      </c>
      <c r="L2">
        <f>J2+K2</f>
        <v>481.45983999999999</v>
      </c>
      <c r="M2">
        <f t="shared" ref="M2:M7" si="0">J2-K2</f>
        <v>341.45983999999999</v>
      </c>
      <c r="N2">
        <v>4</v>
      </c>
      <c r="O2">
        <v>22557</v>
      </c>
      <c r="P2">
        <v>300</v>
      </c>
    </row>
    <row r="3" spans="1:16" x14ac:dyDescent="0.2">
      <c r="A3" s="4">
        <v>20</v>
      </c>
      <c r="B3">
        <v>-28.290629669288901</v>
      </c>
      <c r="C3">
        <v>141.54084113305601</v>
      </c>
      <c r="D3">
        <v>32.453600000000002</v>
      </c>
      <c r="E3">
        <v>270</v>
      </c>
      <c r="F3">
        <v>14.418100000000001</v>
      </c>
      <c r="G3">
        <v>5405.5</v>
      </c>
      <c r="H3">
        <v>4.3594689999999998E-2</v>
      </c>
      <c r="I3">
        <v>0.12123311000000001</v>
      </c>
      <c r="J3" s="5">
        <v>348.93663500000002</v>
      </c>
      <c r="K3" s="3">
        <v>70</v>
      </c>
      <c r="L3">
        <f t="shared" ref="L3:L7" si="1">J3+K3</f>
        <v>418.93663500000002</v>
      </c>
      <c r="M3">
        <f t="shared" si="0"/>
        <v>278.93663500000002</v>
      </c>
      <c r="N3">
        <v>4</v>
      </c>
      <c r="O3">
        <v>22557</v>
      </c>
      <c r="P3">
        <v>300</v>
      </c>
    </row>
    <row r="4" spans="1:16" x14ac:dyDescent="0.2">
      <c r="A4" s="4">
        <v>21</v>
      </c>
      <c r="B4">
        <v>-28.285291922883498</v>
      </c>
      <c r="C4">
        <v>141.56407747959</v>
      </c>
      <c r="D4">
        <v>32.430599999999998</v>
      </c>
      <c r="E4">
        <v>270</v>
      </c>
      <c r="F4">
        <v>14.428800000000001</v>
      </c>
      <c r="G4">
        <v>5405.23</v>
      </c>
      <c r="H4">
        <v>4.3594689999999998E-2</v>
      </c>
      <c r="I4">
        <v>0.12123311000000001</v>
      </c>
      <c r="J4" s="5">
        <v>341.67622799999998</v>
      </c>
      <c r="K4" s="3">
        <v>70</v>
      </c>
      <c r="L4">
        <f t="shared" si="1"/>
        <v>411.67622799999998</v>
      </c>
      <c r="M4">
        <f t="shared" si="0"/>
        <v>271.67622799999998</v>
      </c>
      <c r="N4">
        <v>4</v>
      </c>
      <c r="O4">
        <v>22557</v>
      </c>
      <c r="P4">
        <v>300</v>
      </c>
    </row>
    <row r="5" spans="1:16" x14ac:dyDescent="0.2">
      <c r="A5" s="4">
        <v>22</v>
      </c>
      <c r="B5">
        <v>-28.270166854941198</v>
      </c>
      <c r="C5">
        <v>141.60145768923201</v>
      </c>
      <c r="D5">
        <v>32.395600000000002</v>
      </c>
      <c r="E5">
        <v>270</v>
      </c>
      <c r="F5">
        <v>14.4596</v>
      </c>
      <c r="G5">
        <v>5404.81</v>
      </c>
      <c r="H5">
        <v>4.3594689999999998E-2</v>
      </c>
      <c r="I5">
        <v>0.12123311000000001</v>
      </c>
      <c r="J5" s="5">
        <v>318.11853500000001</v>
      </c>
      <c r="K5" s="3">
        <v>70</v>
      </c>
      <c r="L5">
        <f t="shared" si="1"/>
        <v>388.11853500000001</v>
      </c>
      <c r="M5">
        <f t="shared" si="0"/>
        <v>248.11853500000001</v>
      </c>
      <c r="N5">
        <v>4</v>
      </c>
      <c r="O5">
        <v>22557</v>
      </c>
      <c r="P5">
        <v>300</v>
      </c>
    </row>
    <row r="6" spans="1:16" x14ac:dyDescent="0.2">
      <c r="A6" s="4">
        <v>23</v>
      </c>
      <c r="B6">
        <v>-28.264828082900799</v>
      </c>
      <c r="C6">
        <v>141.624694035766</v>
      </c>
      <c r="D6">
        <v>32.372500000000002</v>
      </c>
      <c r="E6">
        <v>270</v>
      </c>
      <c r="F6">
        <v>14.4704</v>
      </c>
      <c r="G6">
        <v>5404.54</v>
      </c>
      <c r="H6">
        <v>4.3594689999999998E-2</v>
      </c>
      <c r="I6">
        <v>0.12123311000000001</v>
      </c>
      <c r="J6" s="5">
        <v>375.06357800000001</v>
      </c>
      <c r="K6" s="3">
        <v>70</v>
      </c>
      <c r="L6">
        <f t="shared" si="1"/>
        <v>445.06357800000001</v>
      </c>
      <c r="M6">
        <f t="shared" si="0"/>
        <v>305.06357800000001</v>
      </c>
      <c r="N6">
        <v>4</v>
      </c>
      <c r="O6">
        <v>22557</v>
      </c>
      <c r="P6">
        <v>300</v>
      </c>
    </row>
    <row r="7" spans="1:16" x14ac:dyDescent="0.2">
      <c r="A7" s="4">
        <v>24</v>
      </c>
      <c r="B7">
        <v>-28.258599177460901</v>
      </c>
      <c r="C7">
        <v>141.63883789887399</v>
      </c>
      <c r="D7">
        <v>32.359400000000001</v>
      </c>
      <c r="E7">
        <v>270</v>
      </c>
      <c r="F7">
        <v>14.4831</v>
      </c>
      <c r="G7">
        <v>5404.39</v>
      </c>
      <c r="H7">
        <v>4.3594689999999998E-2</v>
      </c>
      <c r="I7">
        <v>0.12123311000000001</v>
      </c>
      <c r="J7" s="5">
        <v>335.54772100000002</v>
      </c>
      <c r="K7" s="3">
        <v>70</v>
      </c>
      <c r="L7">
        <f t="shared" si="1"/>
        <v>405.54772100000002</v>
      </c>
      <c r="M7">
        <f t="shared" si="0"/>
        <v>265.54772100000002</v>
      </c>
      <c r="N7">
        <v>4</v>
      </c>
      <c r="O7">
        <v>22557</v>
      </c>
      <c r="P7">
        <v>300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65A7D-CF1E-764D-8026-D814CE36FF3C}">
  <dimension ref="A1:P7"/>
  <sheetViews>
    <sheetView topLeftCell="E1" workbookViewId="0">
      <selection activeCell="L4" sqref="L4"/>
    </sheetView>
  </sheetViews>
  <sheetFormatPr baseColWidth="10" defaultRowHeight="16" x14ac:dyDescent="0.2"/>
  <cols>
    <col min="1" max="1" width="13" customWidth="1"/>
    <col min="2" max="2" width="24.6640625" customWidth="1"/>
    <col min="3" max="3" width="28.6640625" customWidth="1"/>
    <col min="4" max="4" width="13.83203125" customWidth="1"/>
    <col min="5" max="5" width="18" customWidth="1"/>
    <col min="6" max="6" width="21.83203125" customWidth="1"/>
    <col min="7" max="7" width="17.6640625" customWidth="1"/>
    <col min="10" max="10" width="13.33203125" customWidth="1"/>
    <col min="11" max="11" width="16" customWidth="1"/>
    <col min="12" max="12" width="16.6640625" customWidth="1"/>
    <col min="13" max="13" width="16.5" customWidth="1"/>
    <col min="14" max="14" width="12.1640625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 s="4">
        <v>13</v>
      </c>
      <c r="B2">
        <v>3.34183208642972</v>
      </c>
      <c r="C2">
        <v>119.507667150906</v>
      </c>
      <c r="D2">
        <v>24.7012</v>
      </c>
      <c r="E2">
        <v>270</v>
      </c>
      <c r="F2">
        <v>215.10300000000001</v>
      </c>
      <c r="G2">
        <v>1989.98</v>
      </c>
      <c r="H2">
        <f>B7-B2</f>
        <v>0.10900076320888008</v>
      </c>
      <c r="I2">
        <f>C7-C2</f>
        <v>0.2474507799310004</v>
      </c>
      <c r="J2" s="5">
        <v>265.57269500000001</v>
      </c>
      <c r="K2" s="3">
        <v>40</v>
      </c>
      <c r="L2">
        <f>J2+K2</f>
        <v>305.57269500000001</v>
      </c>
      <c r="M2">
        <f t="shared" ref="M2:M7" si="0">J2-K2</f>
        <v>225.57269500000001</v>
      </c>
      <c r="N2">
        <v>3</v>
      </c>
      <c r="O2">
        <v>8453</v>
      </c>
      <c r="P2">
        <v>150</v>
      </c>
    </row>
    <row r="3" spans="1:16" x14ac:dyDescent="0.2">
      <c r="A3" s="4">
        <v>14</v>
      </c>
      <c r="B3">
        <v>3.3622216509703202</v>
      </c>
      <c r="C3">
        <v>119.551658400671</v>
      </c>
      <c r="D3">
        <v>24.742599999999999</v>
      </c>
      <c r="E3">
        <v>270</v>
      </c>
      <c r="F3">
        <v>214.93700000000001</v>
      </c>
      <c r="G3">
        <v>1990.26</v>
      </c>
      <c r="H3">
        <v>0.10900076</v>
      </c>
      <c r="I3">
        <v>0.24745078000000001</v>
      </c>
      <c r="J3" s="5">
        <v>246.28295700000001</v>
      </c>
      <c r="K3" s="3">
        <v>40</v>
      </c>
      <c r="L3">
        <f t="shared" ref="L3:L7" si="1">J3+K3</f>
        <v>286.28295700000001</v>
      </c>
      <c r="M3">
        <f t="shared" si="0"/>
        <v>206.28295700000001</v>
      </c>
      <c r="N3">
        <v>3</v>
      </c>
      <c r="O3">
        <v>8453</v>
      </c>
      <c r="P3">
        <v>150</v>
      </c>
    </row>
    <row r="4" spans="1:16" x14ac:dyDescent="0.2">
      <c r="A4" s="4">
        <v>15</v>
      </c>
      <c r="B4">
        <v>3.37241627354679</v>
      </c>
      <c r="C4">
        <v>119.570511793428</v>
      </c>
      <c r="D4">
        <v>24.758900000000001</v>
      </c>
      <c r="E4">
        <v>270</v>
      </c>
      <c r="F4">
        <v>214.86099999999999</v>
      </c>
      <c r="G4">
        <v>1990.37</v>
      </c>
      <c r="H4">
        <v>0.10900076</v>
      </c>
      <c r="I4">
        <v>0.24745078000000001</v>
      </c>
      <c r="J4" s="5">
        <v>260.058269</v>
      </c>
      <c r="K4" s="3">
        <v>40</v>
      </c>
      <c r="L4">
        <f t="shared" si="1"/>
        <v>300.058269</v>
      </c>
      <c r="M4">
        <f t="shared" si="0"/>
        <v>220.058269</v>
      </c>
      <c r="N4">
        <v>3</v>
      </c>
      <c r="O4">
        <v>8453</v>
      </c>
      <c r="P4">
        <v>150</v>
      </c>
    </row>
    <row r="5" spans="1:16" x14ac:dyDescent="0.2">
      <c r="A5" s="4">
        <v>16</v>
      </c>
      <c r="B5">
        <v>3.3904526514354001</v>
      </c>
      <c r="C5">
        <v>119.611360811068</v>
      </c>
      <c r="D5">
        <v>24.798500000000001</v>
      </c>
      <c r="E5">
        <v>270</v>
      </c>
      <c r="F5">
        <v>214.71</v>
      </c>
      <c r="G5">
        <v>1990.63</v>
      </c>
      <c r="H5">
        <v>0.10900076</v>
      </c>
      <c r="I5">
        <v>0.24745078000000001</v>
      </c>
      <c r="J5" s="5">
        <v>237.664368</v>
      </c>
      <c r="K5" s="3">
        <v>40</v>
      </c>
      <c r="L5">
        <f t="shared" si="1"/>
        <v>277.66436799999997</v>
      </c>
      <c r="M5">
        <f t="shared" si="0"/>
        <v>197.664368</v>
      </c>
      <c r="N5">
        <v>3</v>
      </c>
      <c r="O5">
        <v>8453</v>
      </c>
      <c r="P5">
        <v>150</v>
      </c>
    </row>
    <row r="6" spans="1:16" x14ac:dyDescent="0.2">
      <c r="A6" s="4">
        <v>17</v>
      </c>
      <c r="B6">
        <v>3.4304451564807699</v>
      </c>
      <c r="C6">
        <v>119.70798444894599</v>
      </c>
      <c r="D6">
        <v>24.895199999999999</v>
      </c>
      <c r="E6">
        <v>270</v>
      </c>
      <c r="F6">
        <v>214.364</v>
      </c>
      <c r="G6">
        <v>1991.28</v>
      </c>
      <c r="H6">
        <v>0.10900076</v>
      </c>
      <c r="I6">
        <v>0.24745078000000001</v>
      </c>
      <c r="J6" s="5">
        <v>273.474445</v>
      </c>
      <c r="K6" s="3">
        <v>40</v>
      </c>
      <c r="L6">
        <f t="shared" si="1"/>
        <v>313.474445</v>
      </c>
      <c r="M6">
        <f t="shared" si="0"/>
        <v>233.474445</v>
      </c>
      <c r="N6">
        <v>3</v>
      </c>
      <c r="O6">
        <v>8453</v>
      </c>
      <c r="P6">
        <v>150</v>
      </c>
    </row>
    <row r="7" spans="1:16" x14ac:dyDescent="0.2">
      <c r="A7" s="4">
        <v>18</v>
      </c>
      <c r="B7">
        <v>3.4508328496386</v>
      </c>
      <c r="C7">
        <v>119.755117930837</v>
      </c>
      <c r="D7">
        <v>24.9419</v>
      </c>
      <c r="E7">
        <v>270</v>
      </c>
      <c r="F7">
        <v>214.19300000000001</v>
      </c>
      <c r="G7">
        <v>1991.59</v>
      </c>
      <c r="H7">
        <v>0.10900076</v>
      </c>
      <c r="I7">
        <v>0.24745078000000001</v>
      </c>
      <c r="J7" s="5">
        <v>349.22582499999999</v>
      </c>
      <c r="K7" s="3">
        <v>40</v>
      </c>
      <c r="L7">
        <f t="shared" si="1"/>
        <v>389.22582499999999</v>
      </c>
      <c r="M7">
        <f t="shared" si="0"/>
        <v>309.22582499999999</v>
      </c>
      <c r="N7">
        <v>3</v>
      </c>
      <c r="O7">
        <v>8453</v>
      </c>
      <c r="P7">
        <v>150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153C5-47EC-F64A-8F34-727EF728C9CA}">
  <dimension ref="A1:P19"/>
  <sheetViews>
    <sheetView workbookViewId="0">
      <selection activeCell="P3" sqref="P3"/>
    </sheetView>
  </sheetViews>
  <sheetFormatPr baseColWidth="10" defaultRowHeight="16" x14ac:dyDescent="0.2"/>
  <cols>
    <col min="1" max="1" width="12.1640625" customWidth="1"/>
    <col min="2" max="2" width="25" customWidth="1"/>
    <col min="3" max="3" width="28.5" customWidth="1"/>
    <col min="4" max="4" width="13.1640625" bestFit="1" customWidth="1"/>
    <col min="5" max="5" width="17.6640625" customWidth="1"/>
    <col min="6" max="6" width="21.6640625" customWidth="1"/>
    <col min="7" max="7" width="17.1640625" customWidth="1"/>
    <col min="10" max="10" width="12.33203125" customWidth="1"/>
    <col min="11" max="11" width="16.1640625" customWidth="1"/>
    <col min="12" max="12" width="17.5" customWidth="1"/>
    <col min="13" max="13" width="16.6640625" customWidth="1"/>
    <col min="14" max="14" width="12.5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 s="4">
        <v>1</v>
      </c>
      <c r="B2">
        <v>-15.7238383401859</v>
      </c>
      <c r="C2">
        <v>163.70992479274199</v>
      </c>
      <c r="D2">
        <v>47.036900000000003</v>
      </c>
      <c r="E2">
        <v>270</v>
      </c>
      <c r="F2">
        <v>334.322</v>
      </c>
      <c r="G2">
        <v>1288.43</v>
      </c>
      <c r="H2">
        <f>B5-B2</f>
        <v>1.2405616059000479E-2</v>
      </c>
      <c r="I2">
        <f>C5-C2</f>
        <v>0.10761068830001363</v>
      </c>
      <c r="J2" s="5">
        <v>110.01515098192141</v>
      </c>
      <c r="K2">
        <v>40</v>
      </c>
      <c r="L2">
        <f>J2+K2</f>
        <v>150.01515098192141</v>
      </c>
      <c r="M2">
        <f>J2-K2</f>
        <v>70.015150981921408</v>
      </c>
      <c r="N2" s="3">
        <v>11</v>
      </c>
      <c r="O2" s="3">
        <v>3148</v>
      </c>
      <c r="P2">
        <f>AVERAGE(P3:P5)</f>
        <v>11</v>
      </c>
    </row>
    <row r="3" spans="1:16" x14ac:dyDescent="0.2">
      <c r="A3" s="4">
        <v>2</v>
      </c>
      <c r="B3">
        <v>-15.7250788602105</v>
      </c>
      <c r="C3">
        <v>163.74794294010599</v>
      </c>
      <c r="D3">
        <v>46.977499999999999</v>
      </c>
      <c r="E3">
        <v>270</v>
      </c>
      <c r="F3">
        <v>334.26799999999997</v>
      </c>
      <c r="G3">
        <v>1287.79</v>
      </c>
      <c r="H3">
        <f>B5-B2</f>
        <v>1.2405616059000479E-2</v>
      </c>
      <c r="I3">
        <f>C5-C2</f>
        <v>0.10761068830001363</v>
      </c>
      <c r="J3" s="5">
        <v>150.35931790410709</v>
      </c>
      <c r="K3">
        <v>40</v>
      </c>
      <c r="L3">
        <f t="shared" ref="L3:L5" si="0">J3+K3</f>
        <v>190.35931790410709</v>
      </c>
      <c r="M3">
        <f t="shared" ref="M3:M5" si="1">J3-K3</f>
        <v>110.35931790410709</v>
      </c>
      <c r="N3" s="3">
        <v>11</v>
      </c>
      <c r="O3" s="3">
        <v>3148</v>
      </c>
      <c r="P3">
        <v>9</v>
      </c>
    </row>
    <row r="4" spans="1:16" x14ac:dyDescent="0.2">
      <c r="A4" s="4">
        <v>3</v>
      </c>
      <c r="B4">
        <v>-15.7188761844744</v>
      </c>
      <c r="C4">
        <v>163.78402796133199</v>
      </c>
      <c r="D4">
        <v>46.915300000000002</v>
      </c>
      <c r="E4">
        <v>270</v>
      </c>
      <c r="F4">
        <v>334.233</v>
      </c>
      <c r="G4">
        <v>1287.1099999999999</v>
      </c>
      <c r="H4">
        <f>B5-B2</f>
        <v>1.2405616059000479E-2</v>
      </c>
      <c r="I4">
        <f>C5-C2</f>
        <v>0.10761068830001363</v>
      </c>
      <c r="J4" s="5">
        <v>179.49687323766159</v>
      </c>
      <c r="K4">
        <v>40</v>
      </c>
      <c r="L4">
        <f t="shared" si="0"/>
        <v>219.49687323766159</v>
      </c>
      <c r="M4">
        <f t="shared" si="1"/>
        <v>139.49687323766159</v>
      </c>
      <c r="N4" s="3">
        <v>11</v>
      </c>
      <c r="O4" s="3">
        <v>3148</v>
      </c>
      <c r="P4">
        <v>17</v>
      </c>
    </row>
    <row r="5" spans="1:16" x14ac:dyDescent="0.2">
      <c r="A5" s="4">
        <v>4</v>
      </c>
      <c r="B5">
        <v>-15.711432724126899</v>
      </c>
      <c r="C5">
        <v>163.817535481042</v>
      </c>
      <c r="D5">
        <v>46.856099999999998</v>
      </c>
      <c r="E5">
        <v>270</v>
      </c>
      <c r="F5">
        <v>334.20499999999998</v>
      </c>
      <c r="G5">
        <v>1286.46</v>
      </c>
      <c r="H5">
        <f>B5-B2</f>
        <v>1.2405616059000479E-2</v>
      </c>
      <c r="I5">
        <f>C5-C2</f>
        <v>0.10761068830001363</v>
      </c>
      <c r="J5" s="5">
        <v>182.65808147433472</v>
      </c>
      <c r="K5">
        <v>40</v>
      </c>
      <c r="L5">
        <f t="shared" si="0"/>
        <v>222.65808147433472</v>
      </c>
      <c r="M5">
        <f t="shared" si="1"/>
        <v>142.65808147433472</v>
      </c>
      <c r="N5" s="3">
        <v>11</v>
      </c>
      <c r="O5" s="3">
        <v>3148</v>
      </c>
      <c r="P5">
        <v>7</v>
      </c>
    </row>
    <row r="6" spans="1:16" x14ac:dyDescent="0.2">
      <c r="N6" s="3"/>
      <c r="O6" s="3"/>
    </row>
    <row r="7" spans="1:16" x14ac:dyDescent="0.2">
      <c r="N7" s="3"/>
      <c r="O7" s="3"/>
    </row>
    <row r="8" spans="1:16" x14ac:dyDescent="0.2">
      <c r="N8" s="3"/>
      <c r="O8" s="3"/>
    </row>
    <row r="9" spans="1:16" x14ac:dyDescent="0.2">
      <c r="N9" s="3"/>
      <c r="O9" s="3"/>
    </row>
    <row r="10" spans="1:16" x14ac:dyDescent="0.2">
      <c r="N10" s="3"/>
      <c r="O10" s="3"/>
    </row>
    <row r="11" spans="1:16" x14ac:dyDescent="0.2">
      <c r="N11" s="3"/>
      <c r="O11" s="3"/>
      <c r="P11" s="3"/>
    </row>
    <row r="12" spans="1:16" x14ac:dyDescent="0.2">
      <c r="N12" s="3"/>
      <c r="O12" s="3"/>
      <c r="P12" s="3"/>
    </row>
    <row r="13" spans="1:16" x14ac:dyDescent="0.2">
      <c r="N13" s="3"/>
      <c r="O13" s="3"/>
      <c r="P13" s="3"/>
    </row>
    <row r="14" spans="1:16" x14ac:dyDescent="0.2">
      <c r="N14" s="3"/>
      <c r="O14" s="3"/>
      <c r="P14" s="3"/>
    </row>
    <row r="15" spans="1:16" x14ac:dyDescent="0.2">
      <c r="N15" s="3"/>
      <c r="O15" s="3"/>
      <c r="P15" s="3"/>
    </row>
    <row r="16" spans="1:16" x14ac:dyDescent="0.2">
      <c r="N16" s="3"/>
      <c r="O16" s="3"/>
      <c r="P16" s="3"/>
    </row>
    <row r="17" spans="14:16" x14ac:dyDescent="0.2">
      <c r="N17" s="3"/>
      <c r="O17" s="3"/>
      <c r="P17" s="3"/>
    </row>
    <row r="18" spans="14:16" x14ac:dyDescent="0.2">
      <c r="N18" s="3"/>
      <c r="O18" s="3"/>
      <c r="P18" s="3"/>
    </row>
    <row r="19" spans="14:16" x14ac:dyDescent="0.2">
      <c r="N19" s="3"/>
      <c r="O19" s="3"/>
      <c r="P19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32623-CF13-B14A-BBBE-1ED78771AE82}">
  <dimension ref="A1:P7"/>
  <sheetViews>
    <sheetView workbookViewId="0">
      <selection activeCell="P7" sqref="P7"/>
    </sheetView>
  </sheetViews>
  <sheetFormatPr baseColWidth="10" defaultRowHeight="16" x14ac:dyDescent="0.2"/>
  <cols>
    <col min="1" max="1" width="12.33203125" customWidth="1"/>
    <col min="2" max="2" width="24.83203125" customWidth="1"/>
    <col min="3" max="3" width="28.6640625" customWidth="1"/>
    <col min="4" max="4" width="13.1640625" bestFit="1" customWidth="1"/>
    <col min="5" max="5" width="18.1640625" customWidth="1"/>
    <col min="6" max="6" width="21.6640625" customWidth="1"/>
    <col min="7" max="7" width="17.83203125" customWidth="1"/>
    <col min="9" max="10" width="12.5" customWidth="1"/>
    <col min="11" max="11" width="16.83203125" customWidth="1"/>
    <col min="12" max="12" width="16.5" customWidth="1"/>
    <col min="13" max="13" width="17.6640625" customWidth="1"/>
    <col min="14" max="14" width="12.5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 s="4">
        <v>1</v>
      </c>
      <c r="B2">
        <v>-15.7188761844744</v>
      </c>
      <c r="C2">
        <v>163.72667855259701</v>
      </c>
      <c r="D2">
        <v>47.006300000000003</v>
      </c>
      <c r="E2">
        <v>270</v>
      </c>
      <c r="F2">
        <v>334.31099999999998</v>
      </c>
      <c r="G2">
        <v>1288.0999999999999</v>
      </c>
      <c r="H2">
        <f>B7-B2</f>
        <v>2.357189083929967E-2</v>
      </c>
      <c r="I2">
        <f>C7-C2</f>
        <v>0.18042510613298646</v>
      </c>
      <c r="J2" s="5">
        <v>145.93981219382206</v>
      </c>
      <c r="K2">
        <v>40</v>
      </c>
      <c r="L2">
        <f>J2+K2</f>
        <v>185.93981219382206</v>
      </c>
      <c r="M2">
        <f>J2-K2</f>
        <v>105.93981219382206</v>
      </c>
      <c r="N2">
        <v>12</v>
      </c>
      <c r="O2">
        <v>5371</v>
      </c>
      <c r="P2">
        <v>37</v>
      </c>
    </row>
    <row r="3" spans="1:16" x14ac:dyDescent="0.2">
      <c r="A3" s="4">
        <v>2</v>
      </c>
      <c r="B3">
        <v>-15.710192120951501</v>
      </c>
      <c r="C3">
        <v>163.755675444654</v>
      </c>
      <c r="D3">
        <v>46.953400000000002</v>
      </c>
      <c r="E3">
        <v>270</v>
      </c>
      <c r="F3">
        <v>334.29199999999997</v>
      </c>
      <c r="G3">
        <v>1287.52</v>
      </c>
      <c r="H3">
        <f>B7-B2</f>
        <v>2.357189083929967E-2</v>
      </c>
      <c r="I3">
        <f>C7-C2</f>
        <v>0.18042510613298646</v>
      </c>
      <c r="J3" s="5">
        <v>199.46308976556469</v>
      </c>
      <c r="K3">
        <v>40</v>
      </c>
      <c r="L3">
        <f t="shared" ref="L3:L7" si="0">J3+K3</f>
        <v>239.46308976556469</v>
      </c>
      <c r="M3">
        <f t="shared" ref="M3:M7" si="1">J3-K3</f>
        <v>159.46308976556469</v>
      </c>
      <c r="N3">
        <v>12</v>
      </c>
      <c r="O3">
        <v>5371</v>
      </c>
      <c r="P3">
        <f>AVERAGE(P2,P4:P5,P7)</f>
        <v>23</v>
      </c>
    </row>
    <row r="4" spans="1:16" x14ac:dyDescent="0.2">
      <c r="A4" s="4">
        <v>3</v>
      </c>
      <c r="B4">
        <v>-15.7058499503378</v>
      </c>
      <c r="C4">
        <v>163.79755984429201</v>
      </c>
      <c r="D4">
        <v>46.883400000000002</v>
      </c>
      <c r="E4">
        <v>270</v>
      </c>
      <c r="F4">
        <v>334.24599999999998</v>
      </c>
      <c r="G4">
        <v>1286.76</v>
      </c>
      <c r="H4">
        <f>B7-B2</f>
        <v>2.357189083929967E-2</v>
      </c>
      <c r="I4">
        <f>C7-C2</f>
        <v>0.18042510613298646</v>
      </c>
      <c r="J4" s="5">
        <v>196.70490168538339</v>
      </c>
      <c r="K4">
        <v>40</v>
      </c>
      <c r="L4">
        <f t="shared" si="0"/>
        <v>236.70490168538339</v>
      </c>
      <c r="M4">
        <f t="shared" si="1"/>
        <v>156.70490168538339</v>
      </c>
      <c r="N4">
        <v>12</v>
      </c>
      <c r="O4">
        <v>5371</v>
      </c>
      <c r="P4">
        <v>16</v>
      </c>
    </row>
    <row r="5" spans="1:16" x14ac:dyDescent="0.2">
      <c r="A5" s="4">
        <v>4</v>
      </c>
      <c r="B5">
        <v>-15.7033686684383</v>
      </c>
      <c r="C5">
        <v>163.83557799165601</v>
      </c>
      <c r="D5">
        <v>46.820999999999998</v>
      </c>
      <c r="E5">
        <v>270</v>
      </c>
      <c r="F5">
        <v>334.2</v>
      </c>
      <c r="G5">
        <v>1286.08</v>
      </c>
      <c r="H5">
        <f>B7-B2</f>
        <v>2.357189083929967E-2</v>
      </c>
      <c r="I5">
        <f>C7-C2</f>
        <v>0.18042510613298646</v>
      </c>
      <c r="J5" s="5">
        <v>193.18459752944588</v>
      </c>
      <c r="K5">
        <v>40</v>
      </c>
      <c r="L5">
        <f t="shared" si="0"/>
        <v>233.18459752944588</v>
      </c>
      <c r="M5">
        <f t="shared" si="1"/>
        <v>153.18459752944588</v>
      </c>
      <c r="N5">
        <v>12</v>
      </c>
      <c r="O5">
        <v>5371</v>
      </c>
      <c r="P5">
        <v>10</v>
      </c>
    </row>
    <row r="6" spans="1:16" x14ac:dyDescent="0.2">
      <c r="A6" s="4">
        <v>5</v>
      </c>
      <c r="B6">
        <v>-15.7008873563267</v>
      </c>
      <c r="C6">
        <v>163.86908551136599</v>
      </c>
      <c r="D6">
        <v>46.765700000000002</v>
      </c>
      <c r="E6">
        <v>270</v>
      </c>
      <c r="F6">
        <v>334.16</v>
      </c>
      <c r="G6">
        <v>1285.48</v>
      </c>
      <c r="H6">
        <f>B7-B2</f>
        <v>2.357189083929967E-2</v>
      </c>
      <c r="I6">
        <f>C7-C2</f>
        <v>0.18042510613298646</v>
      </c>
      <c r="J6" s="5">
        <v>197.55505185219758</v>
      </c>
      <c r="K6">
        <v>40</v>
      </c>
      <c r="L6">
        <f t="shared" si="0"/>
        <v>237.55505185219758</v>
      </c>
      <c r="M6">
        <f t="shared" si="1"/>
        <v>157.55505185219758</v>
      </c>
      <c r="N6">
        <v>12</v>
      </c>
      <c r="O6">
        <v>5371</v>
      </c>
      <c r="P6">
        <f>AVERAGE(P2,P4:P5,P7)</f>
        <v>23</v>
      </c>
    </row>
    <row r="7" spans="1:16" x14ac:dyDescent="0.2">
      <c r="A7" s="4">
        <v>6</v>
      </c>
      <c r="B7">
        <v>-15.6953042936351</v>
      </c>
      <c r="C7">
        <v>163.90710365872999</v>
      </c>
      <c r="D7">
        <v>46.700800000000001</v>
      </c>
      <c r="E7">
        <v>270</v>
      </c>
      <c r="F7">
        <v>334.12099999999998</v>
      </c>
      <c r="G7">
        <v>1284.78</v>
      </c>
      <c r="H7">
        <f>B7-B2</f>
        <v>2.357189083929967E-2</v>
      </c>
      <c r="I7">
        <f>C7-C2</f>
        <v>0.18042510613298646</v>
      </c>
      <c r="J7" s="5">
        <v>118.06289052754738</v>
      </c>
      <c r="K7">
        <v>40</v>
      </c>
      <c r="L7">
        <f t="shared" si="0"/>
        <v>158.06289052754738</v>
      </c>
      <c r="M7">
        <f t="shared" si="1"/>
        <v>78.062890527547381</v>
      </c>
      <c r="N7">
        <v>12</v>
      </c>
      <c r="O7">
        <v>5371</v>
      </c>
      <c r="P7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797D5-1DE4-5E42-B897-1761F1E67A0A}">
  <dimension ref="A1:P7"/>
  <sheetViews>
    <sheetView workbookViewId="0">
      <selection activeCell="P6" sqref="P6"/>
    </sheetView>
  </sheetViews>
  <sheetFormatPr baseColWidth="10" defaultRowHeight="16" x14ac:dyDescent="0.2"/>
  <cols>
    <col min="1" max="1" width="12.1640625" customWidth="1"/>
    <col min="2" max="2" width="25.33203125" customWidth="1"/>
    <col min="3" max="3" width="28.5" customWidth="1"/>
    <col min="4" max="4" width="13.6640625" customWidth="1"/>
    <col min="5" max="5" width="17.83203125" customWidth="1"/>
    <col min="6" max="6" width="21.6640625" customWidth="1"/>
    <col min="7" max="7" width="18" customWidth="1"/>
    <col min="10" max="10" width="12.5" customWidth="1"/>
    <col min="11" max="11" width="15.6640625" customWidth="1"/>
    <col min="12" max="12" width="17.5" customWidth="1"/>
    <col min="13" max="13" width="16.83203125" customWidth="1"/>
    <col min="14" max="14" width="17.33203125" bestFit="1" customWidth="1"/>
    <col min="15" max="15" width="12.83203125" bestFit="1" customWidth="1"/>
  </cols>
  <sheetData>
    <row r="1" spans="1:16" s="1" customFormat="1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 s="4">
        <v>1</v>
      </c>
      <c r="B2">
        <v>-15.6506342926013</v>
      </c>
      <c r="C2">
        <v>164.04693311598299</v>
      </c>
      <c r="D2">
        <v>46.442</v>
      </c>
      <c r="E2">
        <v>270</v>
      </c>
      <c r="F2">
        <v>334.03399999999999</v>
      </c>
      <c r="G2">
        <v>1281.99</v>
      </c>
      <c r="H2">
        <f>B6-B2</f>
        <v>1.613323339240047E-2</v>
      </c>
      <c r="I2">
        <f>C6-C2</f>
        <v>0.14369570952700883</v>
      </c>
      <c r="J2" s="5">
        <v>174.62796168668206</v>
      </c>
      <c r="K2">
        <v>40</v>
      </c>
      <c r="L2">
        <f>J2+K2</f>
        <v>214.62796168668206</v>
      </c>
      <c r="M2">
        <f>J2-K2</f>
        <v>134.62796168668206</v>
      </c>
      <c r="N2">
        <v>9</v>
      </c>
      <c r="O2">
        <v>4733</v>
      </c>
      <c r="P2">
        <v>25</v>
      </c>
    </row>
    <row r="3" spans="1:16" x14ac:dyDescent="0.2">
      <c r="A3" s="4">
        <v>2</v>
      </c>
      <c r="B3">
        <v>-15.6462908549058</v>
      </c>
      <c r="C3">
        <v>164.084951263346</v>
      </c>
      <c r="D3">
        <v>46.377800000000001</v>
      </c>
      <c r="E3">
        <v>270</v>
      </c>
      <c r="F3">
        <v>333.99200000000002</v>
      </c>
      <c r="G3">
        <v>1281.31</v>
      </c>
      <c r="H3">
        <f>B6-B2</f>
        <v>1.613323339240047E-2</v>
      </c>
      <c r="I3">
        <f>C6-C2</f>
        <v>0.14369570952700883</v>
      </c>
      <c r="J3" s="5">
        <v>189.45284798509385</v>
      </c>
      <c r="K3">
        <v>40</v>
      </c>
      <c r="L3">
        <f t="shared" ref="L3:L6" si="0">J3+K3</f>
        <v>229.45284798509385</v>
      </c>
      <c r="M3">
        <f>J3-K3</f>
        <v>149.45284798509385</v>
      </c>
      <c r="N3">
        <v>9</v>
      </c>
      <c r="O3">
        <v>4733</v>
      </c>
      <c r="P3">
        <v>12</v>
      </c>
    </row>
    <row r="4" spans="1:16" x14ac:dyDescent="0.2">
      <c r="A4" s="4">
        <v>3</v>
      </c>
      <c r="B4">
        <v>-15.6382242259603</v>
      </c>
      <c r="C4">
        <v>164.12103628457299</v>
      </c>
      <c r="D4">
        <v>46.313699999999997</v>
      </c>
      <c r="E4">
        <v>270</v>
      </c>
      <c r="F4">
        <v>333.96100000000001</v>
      </c>
      <c r="G4">
        <v>1280.6199999999999</v>
      </c>
      <c r="H4">
        <f>B6-B2</f>
        <v>1.613323339240047E-2</v>
      </c>
      <c r="I4">
        <f>C6-C2</f>
        <v>0.14369570952700883</v>
      </c>
      <c r="J4" s="5">
        <v>263.35301868787946</v>
      </c>
      <c r="K4">
        <v>40</v>
      </c>
      <c r="L4">
        <f t="shared" si="0"/>
        <v>303.35301868787946</v>
      </c>
      <c r="M4">
        <f>J4-K4</f>
        <v>223.35301868787946</v>
      </c>
      <c r="N4">
        <v>9</v>
      </c>
      <c r="O4">
        <v>4733</v>
      </c>
      <c r="P4">
        <f>AVERAGE(P2:P3)</f>
        <v>18.5</v>
      </c>
    </row>
    <row r="5" spans="1:16" x14ac:dyDescent="0.2">
      <c r="A5" s="4">
        <v>4</v>
      </c>
      <c r="B5">
        <v>-15.634501059208899</v>
      </c>
      <c r="C5">
        <v>164.157121305799</v>
      </c>
      <c r="D5">
        <v>46.253</v>
      </c>
      <c r="E5">
        <v>270</v>
      </c>
      <c r="F5">
        <v>333.91899999999998</v>
      </c>
      <c r="G5">
        <v>1279.97</v>
      </c>
      <c r="H5">
        <f>B6-B2</f>
        <v>1.613323339240047E-2</v>
      </c>
      <c r="I5">
        <f>C6-C2</f>
        <v>0.14369570952700883</v>
      </c>
      <c r="J5" s="5">
        <v>260.11265605381141</v>
      </c>
      <c r="K5">
        <v>40</v>
      </c>
      <c r="L5">
        <f t="shared" si="0"/>
        <v>300.11265605381141</v>
      </c>
      <c r="M5">
        <f>J5-K5</f>
        <v>220.11265605381141</v>
      </c>
      <c r="N5">
        <v>9</v>
      </c>
      <c r="O5">
        <v>4733</v>
      </c>
      <c r="P5">
        <f>AVERAGE(P2:P3)</f>
        <v>18.5</v>
      </c>
    </row>
    <row r="6" spans="1:16" x14ac:dyDescent="0.2">
      <c r="A6" s="4">
        <v>5</v>
      </c>
      <c r="B6">
        <v>-15.634501059208899</v>
      </c>
      <c r="C6">
        <v>164.19062882551</v>
      </c>
      <c r="D6">
        <v>46.1995</v>
      </c>
      <c r="E6">
        <v>270</v>
      </c>
      <c r="F6">
        <v>333.87299999999999</v>
      </c>
      <c r="G6">
        <v>1279.4000000000001</v>
      </c>
      <c r="H6">
        <f>B6-B2</f>
        <v>1.613323339240047E-2</v>
      </c>
      <c r="I6">
        <f>C6-C2</f>
        <v>0.14369570952700883</v>
      </c>
      <c r="J6" s="5">
        <v>156.32665364242217</v>
      </c>
      <c r="K6">
        <v>40</v>
      </c>
      <c r="L6">
        <f t="shared" si="0"/>
        <v>196.32665364242217</v>
      </c>
      <c r="M6">
        <f>J6-K6</f>
        <v>116.32665364242217</v>
      </c>
      <c r="N6">
        <v>9</v>
      </c>
      <c r="O6">
        <v>4733</v>
      </c>
      <c r="P6">
        <f>AVERAGE(P2:P3)</f>
        <v>18.5</v>
      </c>
    </row>
    <row r="7" spans="1:16" ht="15" customHeight="1" x14ac:dyDescent="0.2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85A6-234B-1A4A-99B0-62D423E501BF}">
  <dimension ref="A1:P9"/>
  <sheetViews>
    <sheetView workbookViewId="0">
      <selection activeCell="P9" sqref="P9"/>
    </sheetView>
  </sheetViews>
  <sheetFormatPr baseColWidth="10" defaultRowHeight="16" x14ac:dyDescent="0.2"/>
  <cols>
    <col min="1" max="1" width="12.33203125" customWidth="1"/>
    <col min="2" max="2" width="25.5" customWidth="1"/>
    <col min="3" max="3" width="28.83203125" customWidth="1"/>
    <col min="4" max="4" width="13.1640625" bestFit="1" customWidth="1"/>
    <col min="5" max="5" width="18.33203125" customWidth="1"/>
    <col min="6" max="6" width="21.83203125" customWidth="1"/>
    <col min="7" max="7" width="17.33203125" customWidth="1"/>
    <col min="8" max="9" width="9.6640625" customWidth="1"/>
    <col min="10" max="10" width="12" customWidth="1"/>
    <col min="11" max="11" width="16.33203125" customWidth="1"/>
    <col min="12" max="12" width="18" customWidth="1"/>
    <col min="13" max="13" width="16.6640625" customWidth="1"/>
    <col min="14" max="14" width="13.1640625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 s="4">
        <v>1</v>
      </c>
      <c r="B2">
        <v>-15.6338805248337</v>
      </c>
      <c r="C2">
        <v>163.87295176364</v>
      </c>
      <c r="D2">
        <v>46.706000000000003</v>
      </c>
      <c r="E2">
        <v>270</v>
      </c>
      <c r="F2">
        <v>334.31200000000001</v>
      </c>
      <c r="G2">
        <v>1284.8399999999999</v>
      </c>
      <c r="H2">
        <f>B9-B2</f>
        <v>2.4202306948598817E-2</v>
      </c>
      <c r="I2">
        <f>C2-C9</f>
        <v>-0.2603276531349934</v>
      </c>
      <c r="J2" s="5">
        <v>210.74084421423265</v>
      </c>
      <c r="K2">
        <v>40</v>
      </c>
      <c r="L2">
        <f>J2+K2</f>
        <v>250.74084421423265</v>
      </c>
      <c r="M2">
        <f>J2-K2</f>
        <v>170.74084421423265</v>
      </c>
      <c r="N2">
        <v>10</v>
      </c>
      <c r="O2">
        <v>8046</v>
      </c>
      <c r="P2">
        <v>17</v>
      </c>
    </row>
    <row r="3" spans="1:16" x14ac:dyDescent="0.2">
      <c r="A3" s="4">
        <v>2</v>
      </c>
      <c r="B3">
        <v>-15.6326394504413</v>
      </c>
      <c r="C3">
        <v>163.914191787899</v>
      </c>
      <c r="D3">
        <v>46.639299999999999</v>
      </c>
      <c r="E3">
        <v>270</v>
      </c>
      <c r="F3">
        <v>334.25900000000001</v>
      </c>
      <c r="G3">
        <v>1284.1199999999999</v>
      </c>
      <c r="H3">
        <f>B9-B2</f>
        <v>2.4202306948598817E-2</v>
      </c>
      <c r="I3">
        <f>C2-C9</f>
        <v>-0.2603276531349934</v>
      </c>
      <c r="J3" s="5">
        <v>237.23516678222052</v>
      </c>
      <c r="K3">
        <v>40</v>
      </c>
      <c r="L3">
        <f t="shared" ref="L3:L9" si="0">J3+K3</f>
        <v>277.23516678222052</v>
      </c>
      <c r="M3">
        <f t="shared" ref="M3:M9" si="1">J3-K3</f>
        <v>197.23516678222052</v>
      </c>
      <c r="N3">
        <v>10</v>
      </c>
      <c r="O3">
        <v>8046</v>
      </c>
      <c r="P3">
        <v>13</v>
      </c>
    </row>
    <row r="4" spans="1:16" x14ac:dyDescent="0.2">
      <c r="A4" s="4">
        <v>3</v>
      </c>
      <c r="B4">
        <v>-15.630777824748201</v>
      </c>
      <c r="C4">
        <v>163.95349868602099</v>
      </c>
      <c r="D4">
        <v>46.575099999999999</v>
      </c>
      <c r="E4">
        <v>270</v>
      </c>
      <c r="F4">
        <v>334.209</v>
      </c>
      <c r="G4">
        <v>1283.43</v>
      </c>
      <c r="H4">
        <f>B9-B2</f>
        <v>2.4202306948598817E-2</v>
      </c>
      <c r="I4">
        <f>C2-C9</f>
        <v>-0.2603276531349934</v>
      </c>
      <c r="J4" s="5">
        <v>211.11059301632241</v>
      </c>
      <c r="K4">
        <v>40</v>
      </c>
      <c r="L4">
        <f t="shared" si="0"/>
        <v>251.11059301632241</v>
      </c>
      <c r="M4">
        <f t="shared" si="1"/>
        <v>171.11059301632241</v>
      </c>
      <c r="N4">
        <v>10</v>
      </c>
      <c r="O4">
        <v>8046</v>
      </c>
      <c r="P4">
        <v>9</v>
      </c>
    </row>
    <row r="5" spans="1:16" x14ac:dyDescent="0.2">
      <c r="A5" s="4">
        <v>4</v>
      </c>
      <c r="B5">
        <v>-15.6239517190958</v>
      </c>
      <c r="C5">
        <v>163.99151683338499</v>
      </c>
      <c r="D5">
        <v>46.508899999999997</v>
      </c>
      <c r="E5">
        <v>270</v>
      </c>
      <c r="F5">
        <v>334.173</v>
      </c>
      <c r="G5">
        <v>1282.71</v>
      </c>
      <c r="H5">
        <f>B9-B2</f>
        <v>2.4202306948598817E-2</v>
      </c>
      <c r="I5">
        <f>C2-C9</f>
        <v>-0.2603276531349934</v>
      </c>
      <c r="J5" s="5">
        <v>188.03002435927698</v>
      </c>
      <c r="K5">
        <v>40</v>
      </c>
      <c r="L5">
        <f t="shared" si="0"/>
        <v>228.03002435927698</v>
      </c>
      <c r="M5">
        <f t="shared" si="1"/>
        <v>148.03002435927698</v>
      </c>
      <c r="N5">
        <v>10</v>
      </c>
      <c r="O5">
        <v>8046</v>
      </c>
      <c r="P5">
        <v>27</v>
      </c>
    </row>
    <row r="6" spans="1:16" x14ac:dyDescent="0.2">
      <c r="A6" s="4">
        <v>5</v>
      </c>
      <c r="B6">
        <v>-15.618366554387601</v>
      </c>
      <c r="C6">
        <v>164.02824622999</v>
      </c>
      <c r="D6">
        <v>46.445799999999998</v>
      </c>
      <c r="E6">
        <v>270</v>
      </c>
      <c r="F6">
        <v>334.13600000000002</v>
      </c>
      <c r="G6">
        <v>1282.04</v>
      </c>
      <c r="H6">
        <f>B9-B2</f>
        <v>2.4202306948598817E-2</v>
      </c>
      <c r="I6">
        <f>C2-C9</f>
        <v>-0.2603276531349934</v>
      </c>
      <c r="J6" s="5">
        <v>241.22598817392111</v>
      </c>
      <c r="K6">
        <v>40</v>
      </c>
      <c r="L6">
        <f t="shared" si="0"/>
        <v>281.22598817392111</v>
      </c>
      <c r="M6">
        <f t="shared" si="1"/>
        <v>201.22598817392111</v>
      </c>
      <c r="N6">
        <v>10</v>
      </c>
      <c r="O6">
        <v>8046</v>
      </c>
      <c r="P6">
        <v>17</v>
      </c>
    </row>
    <row r="7" spans="1:16" x14ac:dyDescent="0.2">
      <c r="A7" s="4">
        <v>6</v>
      </c>
      <c r="B7">
        <v>-15.6146430266877</v>
      </c>
      <c r="C7">
        <v>164.06239812507999</v>
      </c>
      <c r="D7">
        <v>46.388300000000001</v>
      </c>
      <c r="E7">
        <v>270</v>
      </c>
      <c r="F7">
        <v>334.09800000000001</v>
      </c>
      <c r="G7">
        <v>1281.42</v>
      </c>
      <c r="H7">
        <f>B9-B2</f>
        <v>2.4202306948598817E-2</v>
      </c>
      <c r="I7">
        <f>C2-C9</f>
        <v>-0.2603276531349934</v>
      </c>
      <c r="J7" s="5">
        <v>140.45587347412743</v>
      </c>
      <c r="K7">
        <v>40</v>
      </c>
      <c r="L7">
        <f t="shared" si="0"/>
        <v>180.45587347412743</v>
      </c>
      <c r="M7">
        <f t="shared" si="1"/>
        <v>100.45587347412743</v>
      </c>
      <c r="N7">
        <v>10</v>
      </c>
      <c r="O7">
        <v>8046</v>
      </c>
      <c r="P7">
        <v>18</v>
      </c>
    </row>
    <row r="8" spans="1:16" x14ac:dyDescent="0.2">
      <c r="A8" s="4">
        <v>7</v>
      </c>
      <c r="B8">
        <v>-15.6127812374749</v>
      </c>
      <c r="C8">
        <v>164.10106064782201</v>
      </c>
      <c r="D8">
        <v>46.325000000000003</v>
      </c>
      <c r="E8">
        <v>270</v>
      </c>
      <c r="F8">
        <v>334.04899999999998</v>
      </c>
      <c r="G8">
        <v>1280.74</v>
      </c>
      <c r="H8">
        <f>B9-B2</f>
        <v>2.4202306948598817E-2</v>
      </c>
      <c r="I8">
        <f>C2-C9</f>
        <v>-0.2603276531349934</v>
      </c>
      <c r="J8" s="5">
        <v>155.97549999994226</v>
      </c>
      <c r="K8">
        <v>40</v>
      </c>
      <c r="L8">
        <f t="shared" si="0"/>
        <v>195.97549999994226</v>
      </c>
      <c r="M8">
        <f t="shared" si="1"/>
        <v>115.97549999994226</v>
      </c>
      <c r="N8">
        <v>10</v>
      </c>
      <c r="O8">
        <v>8046</v>
      </c>
      <c r="P8">
        <v>9</v>
      </c>
    </row>
    <row r="9" spans="1:16" x14ac:dyDescent="0.2">
      <c r="A9" s="4">
        <v>8</v>
      </c>
      <c r="B9">
        <v>-15.609678217885101</v>
      </c>
      <c r="C9">
        <v>164.133279416775</v>
      </c>
      <c r="D9">
        <v>46.271000000000001</v>
      </c>
      <c r="E9">
        <v>270</v>
      </c>
      <c r="F9">
        <v>334.012</v>
      </c>
      <c r="G9">
        <v>1280.1600000000001</v>
      </c>
      <c r="H9">
        <f>B9-B2</f>
        <v>2.4202306948598817E-2</v>
      </c>
      <c r="I9">
        <f>C2-C9</f>
        <v>-0.2603276531349934</v>
      </c>
      <c r="J9" s="5">
        <v>142.03261930553177</v>
      </c>
      <c r="K9">
        <v>40</v>
      </c>
      <c r="L9">
        <f t="shared" si="0"/>
        <v>182.03261930553177</v>
      </c>
      <c r="M9">
        <f t="shared" si="1"/>
        <v>102.03261930553177</v>
      </c>
      <c r="N9">
        <v>10</v>
      </c>
      <c r="O9">
        <v>8046</v>
      </c>
      <c r="P9">
        <f>AVERAGE(P2:P8)</f>
        <v>15.714285714285714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C29F2-EF39-4746-B0D9-5E9C6F3F2179}">
  <dimension ref="A1:P9"/>
  <sheetViews>
    <sheetView workbookViewId="0">
      <selection activeCell="P9" sqref="P9"/>
    </sheetView>
  </sheetViews>
  <sheetFormatPr baseColWidth="10" defaultRowHeight="16" x14ac:dyDescent="0.2"/>
  <cols>
    <col min="1" max="1" width="12.83203125" customWidth="1"/>
    <col min="2" max="2" width="25.33203125" customWidth="1"/>
    <col min="3" max="3" width="28.83203125" customWidth="1"/>
    <col min="4" max="4" width="13.1640625" bestFit="1" customWidth="1"/>
    <col min="5" max="5" width="17.33203125" bestFit="1" customWidth="1"/>
    <col min="6" max="6" width="22.33203125" customWidth="1"/>
    <col min="7" max="7" width="17.33203125" customWidth="1"/>
    <col min="10" max="10" width="12.5" customWidth="1"/>
    <col min="11" max="11" width="15.83203125" customWidth="1"/>
    <col min="12" max="12" width="17.33203125" customWidth="1"/>
    <col min="13" max="13" width="16" customWidth="1"/>
    <col min="14" max="14" width="12.33203125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 s="4">
        <v>1</v>
      </c>
      <c r="B2">
        <v>-15.621469442463701</v>
      </c>
      <c r="C2">
        <v>163.90839240948799</v>
      </c>
      <c r="D2">
        <v>46.639600000000002</v>
      </c>
      <c r="E2">
        <v>270</v>
      </c>
      <c r="F2">
        <v>334.29300000000001</v>
      </c>
      <c r="G2">
        <v>1284.1199999999999</v>
      </c>
      <c r="H2">
        <f>B9-B2</f>
        <v>3.1030993705600807E-2</v>
      </c>
      <c r="I2">
        <f>C9-C2</f>
        <v>0.2519507732060049</v>
      </c>
      <c r="J2" s="5">
        <v>206.44709917727874</v>
      </c>
      <c r="K2">
        <v>40</v>
      </c>
      <c r="L2">
        <f>J2+K2</f>
        <v>246.44709917727874</v>
      </c>
      <c r="M2">
        <f>J2-K2</f>
        <v>166.44709917727874</v>
      </c>
      <c r="N2">
        <v>13</v>
      </c>
      <c r="O2">
        <v>7349</v>
      </c>
      <c r="P2">
        <f>AVERAGE(P4:P7,P9)</f>
        <v>11.2</v>
      </c>
    </row>
    <row r="3" spans="1:16" x14ac:dyDescent="0.2">
      <c r="A3" s="4">
        <v>2</v>
      </c>
      <c r="B3">
        <v>-15.622090014441</v>
      </c>
      <c r="C3">
        <v>163.94318867995599</v>
      </c>
      <c r="D3">
        <v>46.584600000000002</v>
      </c>
      <c r="E3">
        <v>270</v>
      </c>
      <c r="F3">
        <v>334.24400000000003</v>
      </c>
      <c r="G3">
        <v>1283.53</v>
      </c>
      <c r="H3">
        <f>B9-B2</f>
        <v>3.1030993705600807E-2</v>
      </c>
      <c r="I3">
        <f>C9-C2</f>
        <v>0.2519507732060049</v>
      </c>
      <c r="J3" s="5">
        <v>171.25900645619674</v>
      </c>
      <c r="K3">
        <v>40</v>
      </c>
      <c r="L3">
        <f t="shared" ref="L3:L9" si="0">J3+K3</f>
        <v>211.25900645619674</v>
      </c>
      <c r="M3">
        <f t="shared" ref="M3:M9" si="1">J3-K3</f>
        <v>131.25900645619674</v>
      </c>
      <c r="N3">
        <v>13</v>
      </c>
      <c r="O3">
        <v>7349</v>
      </c>
      <c r="P3">
        <f>AVERAGE(P4:P7,P9)</f>
        <v>11.2</v>
      </c>
    </row>
    <row r="4" spans="1:16" x14ac:dyDescent="0.2">
      <c r="A4" s="4">
        <v>3</v>
      </c>
      <c r="B4">
        <v>-15.6121606373136</v>
      </c>
      <c r="C4">
        <v>163.97927370118299</v>
      </c>
      <c r="D4">
        <v>46.518999999999998</v>
      </c>
      <c r="E4">
        <v>270</v>
      </c>
      <c r="F4">
        <v>334.21800000000002</v>
      </c>
      <c r="G4">
        <v>1282.82</v>
      </c>
      <c r="H4">
        <f>B9-B2</f>
        <v>3.1030993705600807E-2</v>
      </c>
      <c r="I4">
        <f>C9-C2</f>
        <v>0.2519507732060049</v>
      </c>
      <c r="J4" s="5">
        <v>248.87457551791562</v>
      </c>
      <c r="K4">
        <v>40</v>
      </c>
      <c r="L4">
        <f t="shared" si="0"/>
        <v>288.87457551791562</v>
      </c>
      <c r="M4">
        <f t="shared" si="1"/>
        <v>208.87457551791562</v>
      </c>
      <c r="N4">
        <v>13</v>
      </c>
      <c r="O4">
        <v>7349</v>
      </c>
      <c r="P4">
        <v>24</v>
      </c>
    </row>
    <row r="5" spans="1:16" x14ac:dyDescent="0.2">
      <c r="A5" s="4">
        <v>4</v>
      </c>
      <c r="B5">
        <v>-15.605333911580001</v>
      </c>
      <c r="C5">
        <v>164.016003097788</v>
      </c>
      <c r="D5">
        <v>46.454900000000002</v>
      </c>
      <c r="E5">
        <v>270</v>
      </c>
      <c r="F5">
        <v>334.18400000000003</v>
      </c>
      <c r="G5">
        <v>1282.1300000000001</v>
      </c>
      <c r="H5">
        <f>B9-B2</f>
        <v>3.1030993705600807E-2</v>
      </c>
      <c r="I5">
        <f>C9-C2</f>
        <v>0.2519507732060049</v>
      </c>
      <c r="J5" s="5">
        <v>189.48063417546854</v>
      </c>
      <c r="K5">
        <v>40</v>
      </c>
      <c r="L5">
        <f t="shared" si="0"/>
        <v>229.48063417546854</v>
      </c>
      <c r="M5">
        <f t="shared" si="1"/>
        <v>149.48063417546854</v>
      </c>
      <c r="N5">
        <v>13</v>
      </c>
      <c r="O5">
        <v>7349</v>
      </c>
      <c r="P5">
        <v>5</v>
      </c>
    </row>
    <row r="6" spans="1:16" x14ac:dyDescent="0.2">
      <c r="A6" s="4">
        <v>5</v>
      </c>
      <c r="B6">
        <v>-15.599127600120299</v>
      </c>
      <c r="C6">
        <v>164.054021245152</v>
      </c>
      <c r="D6">
        <v>46.389099999999999</v>
      </c>
      <c r="E6">
        <v>270</v>
      </c>
      <c r="F6">
        <v>334.14600000000002</v>
      </c>
      <c r="G6">
        <v>1281.43</v>
      </c>
      <c r="H6">
        <f>B9-B2</f>
        <v>3.1030993705600807E-2</v>
      </c>
      <c r="I6">
        <f>C9-C2</f>
        <v>0.2519507732060049</v>
      </c>
      <c r="J6" s="5">
        <v>227.51571736787827</v>
      </c>
      <c r="K6">
        <v>40</v>
      </c>
      <c r="L6">
        <f t="shared" si="0"/>
        <v>267.51571736787827</v>
      </c>
      <c r="M6">
        <f t="shared" si="1"/>
        <v>187.51571736787827</v>
      </c>
      <c r="N6">
        <v>13</v>
      </c>
      <c r="O6">
        <v>7349</v>
      </c>
      <c r="P6">
        <v>18</v>
      </c>
    </row>
    <row r="7" spans="1:16" x14ac:dyDescent="0.2">
      <c r="A7" s="4">
        <v>6</v>
      </c>
      <c r="B7">
        <v>-15.599127600120299</v>
      </c>
      <c r="C7">
        <v>164.090106266379</v>
      </c>
      <c r="D7">
        <v>46.331499999999998</v>
      </c>
      <c r="E7">
        <v>270</v>
      </c>
      <c r="F7">
        <v>334.09699999999998</v>
      </c>
      <c r="G7">
        <v>1280.81</v>
      </c>
      <c r="H7">
        <f>B9-B2</f>
        <v>3.1030993705600807E-2</v>
      </c>
      <c r="I7">
        <f>C9-C2</f>
        <v>0.2519507732060049</v>
      </c>
      <c r="J7" s="5">
        <v>199.52428392003085</v>
      </c>
      <c r="K7">
        <v>40</v>
      </c>
      <c r="L7">
        <f t="shared" si="0"/>
        <v>239.52428392003085</v>
      </c>
      <c r="M7">
        <f t="shared" si="1"/>
        <v>159.52428392003085</v>
      </c>
      <c r="N7">
        <v>13</v>
      </c>
      <c r="O7">
        <v>7349</v>
      </c>
      <c r="P7">
        <v>5</v>
      </c>
    </row>
    <row r="8" spans="1:16" x14ac:dyDescent="0.2">
      <c r="A8" s="4">
        <v>7</v>
      </c>
      <c r="B8">
        <v>-15.596024373999301</v>
      </c>
      <c r="C8">
        <v>164.12425816146799</v>
      </c>
      <c r="D8">
        <v>46.274299999999997</v>
      </c>
      <c r="E8">
        <v>270</v>
      </c>
      <c r="F8">
        <v>334.05700000000002</v>
      </c>
      <c r="G8">
        <v>1280.2</v>
      </c>
      <c r="H8">
        <f>B9-B2</f>
        <v>3.1030993705600807E-2</v>
      </c>
      <c r="I8">
        <f>C9-C2</f>
        <v>0.2519507732060049</v>
      </c>
      <c r="J8" s="5">
        <v>188.26466037606019</v>
      </c>
      <c r="K8">
        <v>40</v>
      </c>
      <c r="L8">
        <f t="shared" si="0"/>
        <v>228.26466037606019</v>
      </c>
      <c r="M8">
        <f t="shared" si="1"/>
        <v>148.26466037606019</v>
      </c>
      <c r="N8">
        <v>13</v>
      </c>
      <c r="O8">
        <v>7349</v>
      </c>
      <c r="P8">
        <f>AVERAGE(P4:P7,P9)</f>
        <v>11.2</v>
      </c>
    </row>
    <row r="9" spans="1:16" x14ac:dyDescent="0.2">
      <c r="A9" s="4">
        <v>8</v>
      </c>
      <c r="B9">
        <v>-15.5904384487581</v>
      </c>
      <c r="C9">
        <v>164.16034318269399</v>
      </c>
      <c r="D9">
        <v>46.2121</v>
      </c>
      <c r="E9">
        <v>270</v>
      </c>
      <c r="F9">
        <v>334.02</v>
      </c>
      <c r="G9">
        <v>1279.54</v>
      </c>
      <c r="H9">
        <f>B9-B2</f>
        <v>3.1030993705600807E-2</v>
      </c>
      <c r="I9">
        <f>C9-C2</f>
        <v>0.2519507732060049</v>
      </c>
      <c r="J9" s="5">
        <v>147.44660385046171</v>
      </c>
      <c r="K9">
        <v>40</v>
      </c>
      <c r="L9">
        <f t="shared" si="0"/>
        <v>187.44660385046171</v>
      </c>
      <c r="M9">
        <f t="shared" si="1"/>
        <v>107.44660385046171</v>
      </c>
      <c r="N9">
        <v>13</v>
      </c>
      <c r="O9">
        <v>7349</v>
      </c>
      <c r="P9">
        <v>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B7650-B7C5-5646-8C0A-50DB5854FFE9}">
  <dimension ref="A1:P4"/>
  <sheetViews>
    <sheetView workbookViewId="0">
      <selection activeCell="P5" sqref="P5"/>
    </sheetView>
  </sheetViews>
  <sheetFormatPr baseColWidth="10" defaultRowHeight="16" x14ac:dyDescent="0.2"/>
  <cols>
    <col min="1" max="1" width="12.1640625" customWidth="1"/>
    <col min="2" max="2" width="25.1640625" customWidth="1"/>
    <col min="3" max="3" width="28.5" customWidth="1"/>
    <col min="4" max="4" width="13.1640625" bestFit="1" customWidth="1"/>
    <col min="5" max="5" width="17.33203125" bestFit="1" customWidth="1"/>
    <col min="6" max="6" width="22.1640625" customWidth="1"/>
    <col min="7" max="7" width="17.33203125" customWidth="1"/>
    <col min="8" max="8" width="9.5" customWidth="1"/>
    <col min="9" max="9" width="10.1640625" customWidth="1"/>
    <col min="10" max="10" width="13.1640625" customWidth="1"/>
    <col min="11" max="11" width="16.1640625" customWidth="1"/>
    <col min="12" max="12" width="17.1640625" customWidth="1"/>
    <col min="13" max="13" width="16.6640625" customWidth="1"/>
    <col min="14" max="14" width="12.6640625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>
        <v>1</v>
      </c>
      <c r="B2">
        <v>-15.555678168102199</v>
      </c>
      <c r="C2">
        <v>164.14681129973499</v>
      </c>
      <c r="D2">
        <v>46.205599999999997</v>
      </c>
      <c r="E2">
        <v>270</v>
      </c>
      <c r="F2">
        <v>334.12200000000001</v>
      </c>
      <c r="G2">
        <v>1279.47</v>
      </c>
      <c r="H2">
        <f>B2-B4</f>
        <v>2.4830720470010448E-3</v>
      </c>
      <c r="I2">
        <f>C4-C2</f>
        <v>6.8948165557003449E-2</v>
      </c>
      <c r="J2">
        <v>266.31632189999999</v>
      </c>
      <c r="K2">
        <v>40</v>
      </c>
      <c r="L2">
        <f>J2+K2</f>
        <v>306.31632189999999</v>
      </c>
      <c r="M2">
        <f>J2-K2</f>
        <v>226.31632189999999</v>
      </c>
      <c r="N2">
        <v>15</v>
      </c>
      <c r="O2">
        <v>2585</v>
      </c>
      <c r="P2">
        <v>26</v>
      </c>
    </row>
    <row r="3" spans="1:16" x14ac:dyDescent="0.2">
      <c r="A3">
        <v>2</v>
      </c>
      <c r="B3">
        <v>-15.5581612401492</v>
      </c>
      <c r="C3">
        <v>164.17903006868701</v>
      </c>
      <c r="D3">
        <v>46.155999999999999</v>
      </c>
      <c r="E3">
        <v>270</v>
      </c>
      <c r="F3">
        <v>334.07100000000003</v>
      </c>
      <c r="G3">
        <v>1278.94</v>
      </c>
      <c r="H3">
        <f>B2-B4</f>
        <v>2.4830720470010448E-3</v>
      </c>
      <c r="I3">
        <f>C4-C2</f>
        <v>6.8948165557003449E-2</v>
      </c>
      <c r="J3">
        <v>172.75060999999999</v>
      </c>
      <c r="K3">
        <v>40</v>
      </c>
      <c r="L3">
        <f t="shared" ref="L3:L4" si="0">J3+K3</f>
        <v>212.75060999999999</v>
      </c>
      <c r="M3">
        <f t="shared" ref="M3:M4" si="1">J3-K3</f>
        <v>132.75060999999999</v>
      </c>
      <c r="N3">
        <v>15</v>
      </c>
      <c r="O3">
        <v>2585</v>
      </c>
      <c r="P3">
        <v>26</v>
      </c>
    </row>
    <row r="4" spans="1:16" x14ac:dyDescent="0.2">
      <c r="A4">
        <v>3</v>
      </c>
      <c r="B4">
        <v>-15.5581612401492</v>
      </c>
      <c r="C4">
        <v>164.215759465292</v>
      </c>
      <c r="D4">
        <v>46.097200000000001</v>
      </c>
      <c r="E4">
        <v>270</v>
      </c>
      <c r="F4">
        <v>334.02</v>
      </c>
      <c r="G4">
        <v>1278.31</v>
      </c>
      <c r="H4">
        <f>B2-B4</f>
        <v>2.4830720470010448E-3</v>
      </c>
      <c r="I4">
        <f>C4-C2</f>
        <v>6.8948165557003449E-2</v>
      </c>
      <c r="J4">
        <v>154.81103519999999</v>
      </c>
      <c r="K4">
        <v>40</v>
      </c>
      <c r="L4">
        <f t="shared" si="0"/>
        <v>194.81103519999999</v>
      </c>
      <c r="M4">
        <f t="shared" si="1"/>
        <v>114.81103519999999</v>
      </c>
      <c r="N4">
        <v>15</v>
      </c>
      <c r="O4">
        <v>2585</v>
      </c>
      <c r="P4">
        <v>26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D8093-E2C9-A940-A894-FA1870F70F43}">
  <dimension ref="A1:P8"/>
  <sheetViews>
    <sheetView workbookViewId="0">
      <selection activeCell="P8" sqref="P8"/>
    </sheetView>
  </sheetViews>
  <sheetFormatPr baseColWidth="10" defaultRowHeight="16" x14ac:dyDescent="0.2"/>
  <cols>
    <col min="1" max="1" width="12.33203125" customWidth="1"/>
    <col min="2" max="2" width="24.5" customWidth="1"/>
    <col min="3" max="3" width="28.33203125" customWidth="1"/>
    <col min="4" max="4" width="13.1640625" bestFit="1" customWidth="1"/>
    <col min="5" max="5" width="17.33203125" bestFit="1" customWidth="1"/>
    <col min="6" max="6" width="22.1640625" customWidth="1"/>
    <col min="7" max="7" width="18.1640625" customWidth="1"/>
    <col min="10" max="10" width="12.5" customWidth="1"/>
    <col min="11" max="11" width="16" customWidth="1"/>
    <col min="12" max="12" width="17.1640625" customWidth="1"/>
    <col min="13" max="13" width="17" customWidth="1"/>
    <col min="14" max="14" width="12.5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 s="4">
        <v>1</v>
      </c>
      <c r="B2">
        <v>-15.5463663811608</v>
      </c>
      <c r="C2">
        <v>164.04306686370799</v>
      </c>
      <c r="D2">
        <v>46.3643</v>
      </c>
      <c r="E2">
        <v>270</v>
      </c>
      <c r="F2">
        <v>334.28699999999998</v>
      </c>
      <c r="G2">
        <v>1281.1600000000001</v>
      </c>
      <c r="H2">
        <f>B8-B2</f>
        <v>4.2218711518898999E-2</v>
      </c>
      <c r="I2">
        <f>C8-C2</f>
        <v>0.21328825046401789</v>
      </c>
      <c r="J2" s="5">
        <v>151.58969926438704</v>
      </c>
      <c r="K2">
        <v>40</v>
      </c>
      <c r="L2">
        <f>J2+K2</f>
        <v>191.58969926438704</v>
      </c>
      <c r="M2">
        <f>J2-K2</f>
        <v>111.58969926438704</v>
      </c>
      <c r="N2">
        <v>14</v>
      </c>
      <c r="O2">
        <v>6763</v>
      </c>
      <c r="P2">
        <v>16</v>
      </c>
    </row>
    <row r="3" spans="1:16" x14ac:dyDescent="0.2">
      <c r="A3" s="4">
        <v>2</v>
      </c>
      <c r="B3">
        <v>-15.5463663811608</v>
      </c>
      <c r="C3">
        <v>164.074641257281</v>
      </c>
      <c r="D3">
        <v>46.313699999999997</v>
      </c>
      <c r="E3">
        <v>270</v>
      </c>
      <c r="F3">
        <v>334.24400000000003</v>
      </c>
      <c r="G3">
        <v>1280.6199999999999</v>
      </c>
      <c r="H3">
        <f>B8-B2</f>
        <v>4.2218711518898999E-2</v>
      </c>
      <c r="I3">
        <f>C8-C2</f>
        <v>0.21328825046401789</v>
      </c>
      <c r="J3" s="5">
        <v>186.06122235180379</v>
      </c>
      <c r="K3">
        <v>40</v>
      </c>
      <c r="L3">
        <f t="shared" ref="L3:L8" si="0">J3+K3</f>
        <v>226.06122235180379</v>
      </c>
      <c r="M3">
        <f t="shared" ref="M3:M8" si="1">J3-K3</f>
        <v>146.06122235180379</v>
      </c>
      <c r="N3">
        <v>14</v>
      </c>
      <c r="O3">
        <v>6763</v>
      </c>
      <c r="P3">
        <v>3</v>
      </c>
    </row>
    <row r="4" spans="1:16" x14ac:dyDescent="0.2">
      <c r="A4" s="4">
        <v>3</v>
      </c>
      <c r="B4">
        <v>-15.538916648450201</v>
      </c>
      <c r="C4">
        <v>164.10943752775</v>
      </c>
      <c r="D4">
        <v>46.252000000000002</v>
      </c>
      <c r="E4">
        <v>270</v>
      </c>
      <c r="F4">
        <v>334.21300000000002</v>
      </c>
      <c r="G4">
        <v>1279.96</v>
      </c>
      <c r="H4">
        <f>B8-B2</f>
        <v>4.2218711518898999E-2</v>
      </c>
      <c r="I4">
        <f>C8-C2</f>
        <v>0.21328825046401789</v>
      </c>
      <c r="J4" s="5">
        <v>144.5359686843461</v>
      </c>
      <c r="K4">
        <v>40</v>
      </c>
      <c r="L4">
        <f t="shared" si="0"/>
        <v>184.5359686843461</v>
      </c>
      <c r="M4">
        <f t="shared" si="1"/>
        <v>104.5359686843461</v>
      </c>
      <c r="N4">
        <v>14</v>
      </c>
      <c r="O4">
        <v>6763</v>
      </c>
      <c r="P4">
        <v>7</v>
      </c>
    </row>
    <row r="5" spans="1:16" x14ac:dyDescent="0.2">
      <c r="A5" s="4">
        <v>4</v>
      </c>
      <c r="B5">
        <v>-15.5296041038059</v>
      </c>
      <c r="C5">
        <v>164.15132192738801</v>
      </c>
      <c r="D5">
        <v>46.177399999999999</v>
      </c>
      <c r="E5">
        <v>270</v>
      </c>
      <c r="F5">
        <v>334.178</v>
      </c>
      <c r="G5">
        <v>1279.17</v>
      </c>
      <c r="H5">
        <f>B8-B2</f>
        <v>4.2218711518898999E-2</v>
      </c>
      <c r="I5">
        <f>C8-C2</f>
        <v>0.21328825046401789</v>
      </c>
      <c r="J5" s="5">
        <v>129.67949197815543</v>
      </c>
      <c r="K5">
        <v>40</v>
      </c>
      <c r="L5">
        <f t="shared" si="0"/>
        <v>169.67949197815543</v>
      </c>
      <c r="M5">
        <f t="shared" si="1"/>
        <v>89.679491978155426</v>
      </c>
      <c r="N5">
        <v>14</v>
      </c>
      <c r="O5">
        <v>6763</v>
      </c>
      <c r="P5">
        <v>6</v>
      </c>
    </row>
    <row r="6" spans="1:16" x14ac:dyDescent="0.2">
      <c r="A6" s="4">
        <v>5</v>
      </c>
      <c r="B6">
        <v>-15.5221537652272</v>
      </c>
      <c r="C6">
        <v>164.18740694861401</v>
      </c>
      <c r="D6">
        <v>46.113500000000002</v>
      </c>
      <c r="E6">
        <v>270</v>
      </c>
      <c r="F6">
        <v>334.14600000000002</v>
      </c>
      <c r="G6">
        <v>1278.49</v>
      </c>
      <c r="H6">
        <f>B8-B2</f>
        <v>4.2218711518898999E-2</v>
      </c>
      <c r="I6">
        <f>C8-C2</f>
        <v>0.21328825046401789</v>
      </c>
      <c r="J6" s="5">
        <v>153.44954156130493</v>
      </c>
      <c r="K6">
        <v>40</v>
      </c>
      <c r="L6">
        <f t="shared" si="0"/>
        <v>193.44954156130493</v>
      </c>
      <c r="M6">
        <f t="shared" si="1"/>
        <v>113.44954156130493</v>
      </c>
      <c r="N6">
        <v>14</v>
      </c>
      <c r="O6">
        <v>6763</v>
      </c>
      <c r="P6">
        <v>15</v>
      </c>
    </row>
    <row r="7" spans="1:16" x14ac:dyDescent="0.2">
      <c r="A7" s="4">
        <v>6</v>
      </c>
      <c r="B7">
        <v>-15.5109777528595</v>
      </c>
      <c r="C7">
        <v>164.22413634521999</v>
      </c>
      <c r="D7">
        <v>46.045499999999997</v>
      </c>
      <c r="E7">
        <v>270</v>
      </c>
      <c r="F7">
        <v>334.12200000000001</v>
      </c>
      <c r="G7">
        <v>1277.76</v>
      </c>
      <c r="H7">
        <f>B8-B2</f>
        <v>4.2218711518898999E-2</v>
      </c>
      <c r="I7">
        <f>C8-C2</f>
        <v>0.21328825046401789</v>
      </c>
      <c r="J7" s="5">
        <v>209.58985291975117</v>
      </c>
      <c r="K7">
        <v>40</v>
      </c>
      <c r="L7">
        <f t="shared" si="0"/>
        <v>249.58985291975117</v>
      </c>
      <c r="M7">
        <f t="shared" si="1"/>
        <v>169.58985291975117</v>
      </c>
      <c r="N7">
        <v>14</v>
      </c>
      <c r="O7">
        <v>6763</v>
      </c>
      <c r="P7">
        <f>AVERAGE(P2:P6)</f>
        <v>9.4</v>
      </c>
    </row>
    <row r="8" spans="1:16" x14ac:dyDescent="0.2">
      <c r="A8" s="4">
        <v>7</v>
      </c>
      <c r="B8">
        <v>-15.504147669641901</v>
      </c>
      <c r="C8">
        <v>164.25635511417201</v>
      </c>
      <c r="D8">
        <v>45.988199999999999</v>
      </c>
      <c r="E8">
        <v>270</v>
      </c>
      <c r="F8">
        <v>334.09300000000002</v>
      </c>
      <c r="G8">
        <v>1277.1600000000001</v>
      </c>
      <c r="H8">
        <f>B8-B2</f>
        <v>4.2218711518898999E-2</v>
      </c>
      <c r="I8">
        <f>C8-C2</f>
        <v>0.21328825046401789</v>
      </c>
      <c r="J8" s="5">
        <v>176.32061869660919</v>
      </c>
      <c r="K8">
        <v>40</v>
      </c>
      <c r="L8">
        <f t="shared" si="0"/>
        <v>216.32061869660919</v>
      </c>
      <c r="M8">
        <f t="shared" si="1"/>
        <v>136.32061869660919</v>
      </c>
      <c r="N8">
        <v>14</v>
      </c>
      <c r="O8">
        <v>6763</v>
      </c>
      <c r="P8">
        <f>AVERAGE(P2:P6)</f>
        <v>9.4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A4D16-AE9D-3A43-BA5A-49FFCBA5E734}">
  <dimension ref="A1:P11"/>
  <sheetViews>
    <sheetView workbookViewId="0">
      <selection activeCell="P12" sqref="P12"/>
    </sheetView>
  </sheetViews>
  <sheetFormatPr baseColWidth="10" defaultRowHeight="16" x14ac:dyDescent="0.2"/>
  <cols>
    <col min="1" max="1" width="12" customWidth="1"/>
    <col min="2" max="2" width="25" customWidth="1"/>
    <col min="3" max="3" width="28.5" customWidth="1"/>
    <col min="4" max="4" width="13.1640625" bestFit="1" customWidth="1"/>
    <col min="5" max="5" width="17.83203125" customWidth="1"/>
    <col min="6" max="6" width="22.1640625" customWidth="1"/>
    <col min="7" max="7" width="18.33203125" customWidth="1"/>
    <col min="10" max="10" width="12.33203125" customWidth="1"/>
    <col min="11" max="11" width="16.1640625" customWidth="1"/>
    <col min="12" max="12" width="17.5" customWidth="1"/>
    <col min="13" max="13" width="16.6640625" customWidth="1"/>
    <col min="14" max="14" width="12.6640625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 s="4">
        <v>1</v>
      </c>
      <c r="B2">
        <v>-15.386325089222201</v>
      </c>
      <c r="C2">
        <v>164.04493908771599</v>
      </c>
      <c r="D2">
        <v>46.372</v>
      </c>
      <c r="E2">
        <v>270</v>
      </c>
      <c r="F2">
        <v>334.86399999999998</v>
      </c>
      <c r="G2">
        <v>1291.3</v>
      </c>
      <c r="H2">
        <f>B11-B2</f>
        <v>6.8744657668499798E-2</v>
      </c>
      <c r="I2">
        <f>C11-C2</f>
        <v>0.31855010759602465</v>
      </c>
      <c r="J2" s="5">
        <v>296.89358851209988</v>
      </c>
      <c r="K2">
        <v>40</v>
      </c>
      <c r="L2">
        <f>J2+K2</f>
        <v>336.89358851209988</v>
      </c>
      <c r="M2">
        <f t="shared" ref="M2:M11" si="0">J2-K2</f>
        <v>256.89358851209988</v>
      </c>
      <c r="N2">
        <v>6</v>
      </c>
      <c r="O2">
        <v>9466</v>
      </c>
      <c r="P2">
        <f>AVERAGE(P3:P10)</f>
        <v>18</v>
      </c>
    </row>
    <row r="3" spans="1:16" x14ac:dyDescent="0.2">
      <c r="A3" s="4">
        <v>2</v>
      </c>
      <c r="B3">
        <v>-15.3745595927123</v>
      </c>
      <c r="C3">
        <v>164.08218889868499</v>
      </c>
      <c r="D3">
        <v>46.303100000000001</v>
      </c>
      <c r="E3">
        <v>270</v>
      </c>
      <c r="F3">
        <v>334.84199999999998</v>
      </c>
      <c r="G3">
        <v>1290.56</v>
      </c>
      <c r="H3">
        <f>B11-B2</f>
        <v>6.8744657668499798E-2</v>
      </c>
      <c r="I3">
        <f>C11-C2</f>
        <v>0.31855010759602465</v>
      </c>
      <c r="J3" s="5">
        <v>370.7393329118791</v>
      </c>
      <c r="K3">
        <v>40</v>
      </c>
      <c r="L3">
        <f t="shared" ref="L3:L11" si="1">J3+K3</f>
        <v>410.7393329118791</v>
      </c>
      <c r="M3">
        <f t="shared" si="0"/>
        <v>330.7393329118791</v>
      </c>
      <c r="N3">
        <v>6</v>
      </c>
      <c r="O3">
        <v>9466</v>
      </c>
      <c r="P3">
        <v>7</v>
      </c>
    </row>
    <row r="4" spans="1:16" x14ac:dyDescent="0.2">
      <c r="A4" s="4">
        <v>3</v>
      </c>
      <c r="B4">
        <v>-15.367128410474701</v>
      </c>
      <c r="C4">
        <v>164.11943870965399</v>
      </c>
      <c r="D4">
        <v>46.237400000000001</v>
      </c>
      <c r="E4">
        <v>270</v>
      </c>
      <c r="F4">
        <v>334.80900000000003</v>
      </c>
      <c r="G4">
        <v>1289.8599999999999</v>
      </c>
      <c r="H4">
        <f>B11-B2</f>
        <v>6.8744657668499798E-2</v>
      </c>
      <c r="I4">
        <f>C11-C2</f>
        <v>0.31855010759602465</v>
      </c>
      <c r="J4" s="5">
        <v>353.50601060654287</v>
      </c>
      <c r="K4">
        <v>40</v>
      </c>
      <c r="L4">
        <f t="shared" si="1"/>
        <v>393.50601060654287</v>
      </c>
      <c r="M4">
        <f t="shared" si="0"/>
        <v>313.50601060654287</v>
      </c>
      <c r="N4">
        <v>6</v>
      </c>
      <c r="O4">
        <v>9466</v>
      </c>
      <c r="P4">
        <v>11</v>
      </c>
    </row>
    <row r="5" spans="1:16" x14ac:dyDescent="0.2">
      <c r="A5" s="4">
        <v>4</v>
      </c>
      <c r="B5">
        <v>-15.3627934318312</v>
      </c>
      <c r="C5">
        <v>164.15797299686301</v>
      </c>
      <c r="D5">
        <v>46.1721</v>
      </c>
      <c r="E5">
        <v>270</v>
      </c>
      <c r="F5">
        <v>334.76799999999997</v>
      </c>
      <c r="G5">
        <v>1289.1600000000001</v>
      </c>
      <c r="H5">
        <f>B11-B2</f>
        <v>6.8744657668499798E-2</v>
      </c>
      <c r="I5">
        <f>C11-C2</f>
        <v>0.31855010759602465</v>
      </c>
      <c r="J5" s="5">
        <v>271.70583856823026</v>
      </c>
      <c r="K5">
        <v>40</v>
      </c>
      <c r="L5">
        <f t="shared" si="1"/>
        <v>311.70583856823026</v>
      </c>
      <c r="M5">
        <f t="shared" si="0"/>
        <v>231.70583856823026</v>
      </c>
      <c r="N5">
        <v>6</v>
      </c>
      <c r="O5">
        <v>9466</v>
      </c>
      <c r="P5">
        <v>25</v>
      </c>
    </row>
    <row r="6" spans="1:16" x14ac:dyDescent="0.2">
      <c r="A6" s="4">
        <v>5</v>
      </c>
      <c r="B6">
        <v>-15.3553618302271</v>
      </c>
      <c r="C6">
        <v>164.194580569712</v>
      </c>
      <c r="D6">
        <v>46.107399999999998</v>
      </c>
      <c r="E6">
        <v>270</v>
      </c>
      <c r="F6">
        <v>334.73599999999999</v>
      </c>
      <c r="G6">
        <v>1288.47</v>
      </c>
      <c r="H6">
        <f>B11-B2</f>
        <v>6.8744657668499798E-2</v>
      </c>
      <c r="I6">
        <f>C11-C2</f>
        <v>0.31855010759602465</v>
      </c>
      <c r="J6" s="5">
        <v>264.93427452237648</v>
      </c>
      <c r="K6">
        <v>40</v>
      </c>
      <c r="L6">
        <f t="shared" si="1"/>
        <v>304.93427452237648</v>
      </c>
      <c r="M6">
        <f t="shared" si="0"/>
        <v>224.93427452237648</v>
      </c>
      <c r="N6">
        <v>6</v>
      </c>
      <c r="O6">
        <v>9466</v>
      </c>
      <c r="P6">
        <v>30</v>
      </c>
    </row>
    <row r="7" spans="1:16" x14ac:dyDescent="0.2">
      <c r="A7" s="4">
        <v>6</v>
      </c>
      <c r="B7">
        <v>-15.347310629770799</v>
      </c>
      <c r="C7">
        <v>164.22540799947899</v>
      </c>
      <c r="D7">
        <v>46.051499999999997</v>
      </c>
      <c r="E7">
        <v>270</v>
      </c>
      <c r="F7">
        <v>334.71300000000002</v>
      </c>
      <c r="G7">
        <v>1287.8800000000001</v>
      </c>
      <c r="H7">
        <f>B11-B2</f>
        <v>6.8744657668499798E-2</v>
      </c>
      <c r="I7">
        <f>C11-C2</f>
        <v>0.31855010759602465</v>
      </c>
      <c r="J7" s="5">
        <v>219.37076711201698</v>
      </c>
      <c r="K7">
        <v>40</v>
      </c>
      <c r="L7">
        <f t="shared" si="1"/>
        <v>259.37076711201701</v>
      </c>
      <c r="M7">
        <f t="shared" si="0"/>
        <v>179.37076711201698</v>
      </c>
      <c r="N7">
        <v>6</v>
      </c>
      <c r="O7">
        <v>9466</v>
      </c>
      <c r="P7">
        <v>24</v>
      </c>
    </row>
    <row r="8" spans="1:16" x14ac:dyDescent="0.2">
      <c r="A8" s="4">
        <v>7</v>
      </c>
      <c r="B8">
        <v>-15.334304188522999</v>
      </c>
      <c r="C8">
        <v>164.26265781044799</v>
      </c>
      <c r="D8">
        <v>45.981299999999997</v>
      </c>
      <c r="E8">
        <v>270</v>
      </c>
      <c r="F8">
        <v>334.69400000000002</v>
      </c>
      <c r="G8">
        <v>1287.1300000000001</v>
      </c>
      <c r="H8">
        <f>B11-B2</f>
        <v>6.8744657668499798E-2</v>
      </c>
      <c r="I8">
        <f>C11-C2</f>
        <v>0.31855010759602465</v>
      </c>
      <c r="J8" s="5">
        <v>245.06716491113949</v>
      </c>
      <c r="K8">
        <v>40</v>
      </c>
      <c r="L8">
        <f t="shared" si="1"/>
        <v>285.06716491113946</v>
      </c>
      <c r="M8">
        <f t="shared" si="0"/>
        <v>205.06716491113949</v>
      </c>
      <c r="N8">
        <v>6</v>
      </c>
      <c r="O8">
        <v>9466</v>
      </c>
      <c r="P8">
        <v>15</v>
      </c>
    </row>
    <row r="9" spans="1:16" x14ac:dyDescent="0.2">
      <c r="A9" s="4">
        <v>8</v>
      </c>
      <c r="B9">
        <v>-15.3305879137079</v>
      </c>
      <c r="C9">
        <v>164.30440328825799</v>
      </c>
      <c r="D9">
        <v>45.911099999999998</v>
      </c>
      <c r="E9">
        <v>270</v>
      </c>
      <c r="F9">
        <v>334.64600000000002</v>
      </c>
      <c r="G9">
        <v>1286.3800000000001</v>
      </c>
      <c r="H9">
        <f>B11-B2</f>
        <v>6.8744657668499798E-2</v>
      </c>
      <c r="I9">
        <f>C11-C2</f>
        <v>0.31855010759602465</v>
      </c>
      <c r="J9" s="5">
        <v>216.32049873336481</v>
      </c>
      <c r="K9">
        <v>40</v>
      </c>
      <c r="L9">
        <f t="shared" si="1"/>
        <v>256.32049873336484</v>
      </c>
      <c r="M9">
        <f t="shared" si="0"/>
        <v>176.32049873336481</v>
      </c>
      <c r="N9">
        <v>6</v>
      </c>
      <c r="O9">
        <v>9466</v>
      </c>
      <c r="P9">
        <v>18</v>
      </c>
    </row>
    <row r="10" spans="1:16" x14ac:dyDescent="0.2">
      <c r="A10" s="4">
        <v>9</v>
      </c>
      <c r="B10">
        <v>-15.323155165846</v>
      </c>
      <c r="C10">
        <v>164.33587295614501</v>
      </c>
      <c r="D10">
        <v>45.854500000000002</v>
      </c>
      <c r="E10">
        <v>270</v>
      </c>
      <c r="F10">
        <v>334.62099999999998</v>
      </c>
      <c r="G10">
        <v>1285.78</v>
      </c>
      <c r="H10">
        <f>B11-B2</f>
        <v>6.8744657668499798E-2</v>
      </c>
      <c r="I10">
        <f>C11-C2</f>
        <v>0.31855010759602465</v>
      </c>
      <c r="J10" s="5">
        <v>223.70179402721556</v>
      </c>
      <c r="K10">
        <v>40</v>
      </c>
      <c r="L10">
        <f t="shared" si="1"/>
        <v>263.70179402721556</v>
      </c>
      <c r="M10">
        <f t="shared" si="0"/>
        <v>183.70179402721556</v>
      </c>
      <c r="N10">
        <v>6</v>
      </c>
      <c r="O10">
        <v>9466</v>
      </c>
      <c r="P10">
        <v>14</v>
      </c>
    </row>
    <row r="11" spans="1:16" x14ac:dyDescent="0.2">
      <c r="A11" s="4">
        <v>10</v>
      </c>
      <c r="B11">
        <v>-15.317580431553701</v>
      </c>
      <c r="C11">
        <v>164.36348919531201</v>
      </c>
      <c r="D11">
        <v>45.805599999999998</v>
      </c>
      <c r="E11">
        <v>270</v>
      </c>
      <c r="F11">
        <v>334.596</v>
      </c>
      <c r="G11">
        <v>1285.27</v>
      </c>
      <c r="H11">
        <f>B11-B2</f>
        <v>6.8744657668499798E-2</v>
      </c>
      <c r="I11">
        <f>C11-C2</f>
        <v>0.31855010759602465</v>
      </c>
      <c r="J11" s="5">
        <v>151.9222923468366</v>
      </c>
      <c r="K11">
        <v>40</v>
      </c>
      <c r="L11">
        <f t="shared" si="1"/>
        <v>191.9222923468366</v>
      </c>
      <c r="M11">
        <f t="shared" si="0"/>
        <v>111.9222923468366</v>
      </c>
      <c r="N11">
        <v>6</v>
      </c>
      <c r="O11">
        <v>9466</v>
      </c>
      <c r="P11">
        <f>AVERAGE(P3:P10)</f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16</vt:i4>
      </vt:variant>
    </vt:vector>
  </HeadingPairs>
  <TitlesOfParts>
    <vt:vector size="28" baseType="lpstr">
      <vt:lpstr>A-Europa</vt:lpstr>
      <vt:lpstr>B-Europa</vt:lpstr>
      <vt:lpstr>C-Europa</vt:lpstr>
      <vt:lpstr>D-Europa</vt:lpstr>
      <vt:lpstr>E-Europa</vt:lpstr>
      <vt:lpstr>F-Europa</vt:lpstr>
      <vt:lpstr>G-Europa</vt:lpstr>
      <vt:lpstr>H-Europa</vt:lpstr>
      <vt:lpstr>J-Europa</vt:lpstr>
      <vt:lpstr>K-Europa</vt:lpstr>
      <vt:lpstr>Katreus</vt:lpstr>
      <vt:lpstr>Manannan</vt:lpstr>
      <vt:lpstr>'A-Europa'!A_qview</vt:lpstr>
      <vt:lpstr>'B-Europa'!B_qview</vt:lpstr>
      <vt:lpstr>'C-Europa'!C_qview</vt:lpstr>
      <vt:lpstr>'D-Europa'!D_qview</vt:lpstr>
      <vt:lpstr>Katreus!katreus</vt:lpstr>
      <vt:lpstr>Manannan!manannan</vt:lpstr>
      <vt:lpstr>'A-Europa'!ScarpA</vt:lpstr>
      <vt:lpstr>'B-Europa'!ScarpB</vt:lpstr>
      <vt:lpstr>'C-Europa'!ScarpC</vt:lpstr>
      <vt:lpstr>'D-Europa'!ScarpD</vt:lpstr>
      <vt:lpstr>'E-Europa'!ScarpE</vt:lpstr>
      <vt:lpstr>'F-Europa'!ScarpF</vt:lpstr>
      <vt:lpstr>'G-Europa'!ScarpG</vt:lpstr>
      <vt:lpstr>'H-Europa'!ScarpH</vt:lpstr>
      <vt:lpstr>'J-Europa'!ScarpJ</vt:lpstr>
      <vt:lpstr>'K-Europa'!ScarpK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Mackenzie Mills</dc:creator>
  <cp:lastModifiedBy>Mackenzie Mills</cp:lastModifiedBy>
  <dcterms:created xsi:type="dcterms:W3CDTF">2022-05-18T16:22:49Z</dcterms:created>
  <dcterms:modified xsi:type="dcterms:W3CDTF">2022-09-13T21:41:25Z</dcterms:modified>
</cp:coreProperties>
</file>