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emmiesmac/Documents/JPL/2022/Ganymede/"/>
    </mc:Choice>
  </mc:AlternateContent>
  <xr:revisionPtr revIDLastSave="0" documentId="13_ncr:1_{03579675-8E76-3842-8ED0-BB7BC92F32D1}" xr6:coauthVersionLast="36" xr6:coauthVersionMax="36" xr10:uidLastSave="{00000000-0000-0000-0000-000000000000}"/>
  <bookViews>
    <workbookView xWindow="3880" yWindow="460" windowWidth="22700" windowHeight="14600" xr2:uid="{4A8E2134-4F31-1C4F-A9D1-CFE4D5F487BB}"/>
  </bookViews>
  <sheets>
    <sheet name="All-Ganymede" sheetId="4" r:id="rId1"/>
    <sheet name="A-Ganymede" sheetId="5" r:id="rId2"/>
    <sheet name="B-Ganymede" sheetId="6" r:id="rId3"/>
    <sheet name="E-Ganymede" sheetId="7" r:id="rId4"/>
    <sheet name="F-Ganymede" sheetId="8" r:id="rId5"/>
    <sheet name="G-Ganymede" sheetId="9" r:id="rId6"/>
    <sheet name="H-Ganymede" sheetId="10" r:id="rId7"/>
  </sheets>
  <definedNames>
    <definedName name="A_qview" localSheetId="0">'All-Ganymede'!#REF!</definedName>
    <definedName name="All_Heaves" localSheetId="0">'All-Ganymede'!$B$1:$F$147</definedName>
    <definedName name="All_Tops" localSheetId="0">'All-Ganymede'!$B$153:$F$275</definedName>
    <definedName name="All_Tops_1" localSheetId="0">'All-Ganymede'!$N$86:$S$127</definedName>
    <definedName name="All_tops_new" localSheetId="0">'All-Ganymede'!$A$47:$F$107</definedName>
    <definedName name="All_tops_new2" localSheetId="0">'All-Ganymede'!$A$119:$F$126</definedName>
    <definedName name="ScarpA" localSheetId="0">'All-Ganymede'!$A$21:$G$38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8" i="8" l="1"/>
  <c r="M18" i="8"/>
  <c r="L18" i="8"/>
  <c r="I18" i="8"/>
  <c r="H18" i="8"/>
  <c r="M17" i="8"/>
  <c r="L17" i="8"/>
  <c r="I17" i="8"/>
  <c r="H17" i="8"/>
  <c r="M16" i="8"/>
  <c r="L16" i="8"/>
  <c r="I16" i="8"/>
  <c r="H16" i="8"/>
  <c r="M15" i="8"/>
  <c r="L15" i="8"/>
  <c r="I15" i="8"/>
  <c r="H15" i="8"/>
  <c r="M14" i="8"/>
  <c r="L14" i="8"/>
  <c r="I14" i="8"/>
  <c r="H14" i="8"/>
  <c r="M13" i="8"/>
  <c r="L13" i="8"/>
  <c r="I13" i="8"/>
  <c r="H13" i="8"/>
  <c r="M12" i="8"/>
  <c r="L12" i="8"/>
  <c r="I12" i="8"/>
  <c r="H12" i="8"/>
  <c r="M11" i="8"/>
  <c r="L11" i="8"/>
  <c r="I11" i="8"/>
  <c r="H11" i="8"/>
  <c r="M10" i="8"/>
  <c r="L10" i="8"/>
  <c r="I10" i="8"/>
  <c r="H10" i="8"/>
  <c r="M9" i="8"/>
  <c r="L9" i="8"/>
  <c r="I9" i="8"/>
  <c r="H9" i="8"/>
  <c r="M8" i="8"/>
  <c r="L8" i="8"/>
  <c r="I8" i="8"/>
  <c r="H8" i="8"/>
  <c r="M7" i="8"/>
  <c r="L7" i="8"/>
  <c r="I7" i="8"/>
  <c r="H7" i="8"/>
  <c r="M6" i="8"/>
  <c r="L6" i="8"/>
  <c r="I6" i="8"/>
  <c r="H6" i="8"/>
  <c r="M5" i="8"/>
  <c r="L5" i="8"/>
  <c r="I5" i="8"/>
  <c r="H5" i="8"/>
  <c r="M4" i="8"/>
  <c r="L4" i="8"/>
  <c r="I4" i="8"/>
  <c r="H4" i="8"/>
  <c r="M3" i="8"/>
  <c r="L3" i="8"/>
  <c r="I3" i="8"/>
  <c r="H3" i="8"/>
  <c r="M2" i="8"/>
  <c r="L2" i="8"/>
  <c r="I2" i="8"/>
  <c r="H2" i="8"/>
  <c r="M7" i="7"/>
  <c r="L7" i="7"/>
  <c r="I7" i="7"/>
  <c r="H7" i="7"/>
  <c r="M6" i="7"/>
  <c r="L6" i="7"/>
  <c r="I6" i="7"/>
  <c r="H6" i="7"/>
  <c r="M5" i="7"/>
  <c r="L5" i="7"/>
  <c r="I5" i="7"/>
  <c r="H5" i="7"/>
  <c r="M4" i="7"/>
  <c r="L4" i="7"/>
  <c r="I4" i="7"/>
  <c r="H4" i="7"/>
  <c r="M3" i="7"/>
  <c r="L3" i="7"/>
  <c r="I3" i="7"/>
  <c r="H3" i="7"/>
  <c r="M2" i="7"/>
  <c r="L2" i="7"/>
  <c r="I2" i="7"/>
  <c r="H2" i="7"/>
  <c r="M9" i="10"/>
  <c r="L9" i="10"/>
  <c r="I9" i="10"/>
  <c r="H9" i="10"/>
  <c r="M8" i="10"/>
  <c r="L8" i="10"/>
  <c r="I8" i="10"/>
  <c r="H8" i="10"/>
  <c r="M7" i="10"/>
  <c r="L7" i="10"/>
  <c r="I7" i="10"/>
  <c r="H7" i="10"/>
  <c r="M6" i="10"/>
  <c r="L6" i="10"/>
  <c r="I6" i="10"/>
  <c r="H6" i="10"/>
  <c r="M5" i="10"/>
  <c r="L5" i="10"/>
  <c r="I5" i="10"/>
  <c r="H5" i="10"/>
  <c r="M4" i="10"/>
  <c r="L4" i="10"/>
  <c r="I4" i="10"/>
  <c r="H4" i="10"/>
  <c r="M3" i="10"/>
  <c r="L3" i="10"/>
  <c r="I3" i="10"/>
  <c r="H3" i="10"/>
  <c r="M2" i="10"/>
  <c r="L2" i="10"/>
  <c r="I2" i="10"/>
  <c r="H2" i="10"/>
  <c r="M7" i="9"/>
  <c r="L7" i="9"/>
  <c r="I7" i="9"/>
  <c r="H7" i="9"/>
  <c r="M6" i="9"/>
  <c r="L6" i="9"/>
  <c r="I6" i="9"/>
  <c r="H6" i="9"/>
  <c r="M5" i="9"/>
  <c r="L5" i="9"/>
  <c r="I5" i="9"/>
  <c r="H5" i="9"/>
  <c r="M4" i="9"/>
  <c r="L4" i="9"/>
  <c r="I4" i="9"/>
  <c r="H4" i="9"/>
  <c r="M3" i="9"/>
  <c r="L3" i="9"/>
  <c r="I3" i="9"/>
  <c r="H3" i="9"/>
  <c r="M2" i="9"/>
  <c r="L2" i="9"/>
  <c r="I2" i="9"/>
  <c r="H2" i="9"/>
  <c r="M10" i="6"/>
  <c r="L10" i="6"/>
  <c r="I10" i="6"/>
  <c r="H10" i="6"/>
  <c r="M9" i="6"/>
  <c r="L9" i="6"/>
  <c r="I9" i="6"/>
  <c r="H9" i="6"/>
  <c r="M8" i="6"/>
  <c r="L8" i="6"/>
  <c r="I8" i="6"/>
  <c r="H8" i="6"/>
  <c r="M7" i="6"/>
  <c r="L7" i="6"/>
  <c r="I7" i="6"/>
  <c r="H7" i="6"/>
  <c r="M6" i="6"/>
  <c r="L6" i="6"/>
  <c r="I6" i="6"/>
  <c r="H6" i="6"/>
  <c r="M5" i="6"/>
  <c r="L5" i="6"/>
  <c r="I5" i="6"/>
  <c r="H5" i="6"/>
  <c r="M4" i="6"/>
  <c r="L4" i="6"/>
  <c r="I4" i="6"/>
  <c r="H4" i="6"/>
  <c r="M3" i="6"/>
  <c r="L3" i="6"/>
  <c r="I3" i="6"/>
  <c r="H3" i="6"/>
  <c r="M2" i="6"/>
  <c r="L2" i="6"/>
  <c r="I2" i="6"/>
  <c r="H2" i="6"/>
  <c r="M5" i="5"/>
  <c r="L5" i="5"/>
  <c r="I5" i="5"/>
  <c r="H5" i="5"/>
  <c r="M4" i="5"/>
  <c r="L4" i="5"/>
  <c r="I4" i="5"/>
  <c r="H4" i="5"/>
  <c r="M3" i="5"/>
  <c r="L3" i="5"/>
  <c r="I3" i="5"/>
  <c r="H3" i="5"/>
  <c r="M2" i="5"/>
  <c r="L2" i="5"/>
  <c r="I2" i="5"/>
  <c r="H2" i="5"/>
  <c r="P51" i="4" l="1"/>
  <c r="I51" i="4" l="1"/>
  <c r="I50" i="4"/>
  <c r="I49" i="4"/>
  <c r="I48" i="4"/>
  <c r="I47" i="4"/>
  <c r="I46" i="4"/>
  <c r="I45" i="4"/>
  <c r="I44" i="4"/>
  <c r="I43" i="4"/>
  <c r="I42" i="4"/>
  <c r="I41" i="4"/>
  <c r="I40" i="4"/>
  <c r="I39" i="4"/>
  <c r="I38" i="4"/>
  <c r="I37" i="4"/>
  <c r="I36" i="4"/>
  <c r="I35" i="4"/>
  <c r="H51" i="4"/>
  <c r="H50" i="4"/>
  <c r="H49" i="4"/>
  <c r="H48" i="4"/>
  <c r="H47" i="4"/>
  <c r="H46" i="4"/>
  <c r="H45" i="4"/>
  <c r="H44" i="4"/>
  <c r="H43" i="4"/>
  <c r="H42" i="4"/>
  <c r="H41" i="4"/>
  <c r="H40" i="4"/>
  <c r="H39" i="4"/>
  <c r="H38" i="4"/>
  <c r="H37" i="4"/>
  <c r="H36" i="4"/>
  <c r="H35" i="4"/>
  <c r="I34" i="4"/>
  <c r="I33" i="4"/>
  <c r="I32" i="4"/>
  <c r="I31" i="4"/>
  <c r="I30" i="4"/>
  <c r="I29" i="4"/>
  <c r="H34" i="4"/>
  <c r="H33" i="4"/>
  <c r="H32" i="4"/>
  <c r="H31" i="4"/>
  <c r="H30" i="4"/>
  <c r="H29" i="4"/>
  <c r="I28" i="4"/>
  <c r="I27" i="4"/>
  <c r="I26" i="4"/>
  <c r="I25" i="4"/>
  <c r="I24" i="4"/>
  <c r="I23" i="4"/>
  <c r="I22" i="4"/>
  <c r="I21" i="4"/>
  <c r="H28" i="4"/>
  <c r="H27" i="4"/>
  <c r="H26" i="4"/>
  <c r="H25" i="4"/>
  <c r="H24" i="4"/>
  <c r="H23" i="4"/>
  <c r="H22" i="4"/>
  <c r="H21" i="4"/>
  <c r="I20" i="4"/>
  <c r="I19" i="4"/>
  <c r="I18" i="4"/>
  <c r="I17" i="4"/>
  <c r="I16" i="4"/>
  <c r="I15" i="4"/>
  <c r="H20" i="4"/>
  <c r="H19" i="4"/>
  <c r="H18" i="4"/>
  <c r="H17" i="4"/>
  <c r="H16" i="4"/>
  <c r="H15" i="4"/>
  <c r="I14" i="4"/>
  <c r="I13" i="4"/>
  <c r="I12" i="4"/>
  <c r="I11" i="4"/>
  <c r="I10" i="4"/>
  <c r="I9" i="4"/>
  <c r="I8" i="4"/>
  <c r="I7" i="4"/>
  <c r="I6" i="4"/>
  <c r="H14" i="4"/>
  <c r="H13" i="4"/>
  <c r="H12" i="4"/>
  <c r="H11" i="4"/>
  <c r="H10" i="4"/>
  <c r="H9" i="4"/>
  <c r="H8" i="4"/>
  <c r="H7" i="4"/>
  <c r="H6" i="4"/>
  <c r="I5" i="4"/>
  <c r="I4" i="4"/>
  <c r="I3" i="4"/>
  <c r="I2" i="4"/>
  <c r="H5" i="4"/>
  <c r="H4" i="4"/>
  <c r="H3" i="4"/>
  <c r="H2" i="4"/>
  <c r="L45" i="4" l="1"/>
  <c r="M45" i="4"/>
  <c r="L46" i="4"/>
  <c r="M46" i="4"/>
  <c r="L47" i="4"/>
  <c r="M47" i="4"/>
  <c r="M51" i="4" l="1"/>
  <c r="M21" i="4"/>
  <c r="M22" i="4"/>
  <c r="M23" i="4"/>
  <c r="M24" i="4"/>
  <c r="M25" i="4"/>
  <c r="M26" i="4"/>
  <c r="M27" i="4"/>
  <c r="M28" i="4"/>
  <c r="M43" i="4"/>
  <c r="M44" i="4"/>
  <c r="M11" i="4"/>
  <c r="M12" i="4"/>
  <c r="M13" i="4"/>
  <c r="M14" i="4"/>
  <c r="M2" i="4"/>
  <c r="M3" i="4"/>
  <c r="M4" i="4"/>
  <c r="M5" i="4"/>
  <c r="M48" i="4"/>
  <c r="M49" i="4"/>
  <c r="M50" i="4"/>
  <c r="L21" i="4"/>
  <c r="L22" i="4"/>
  <c r="L23" i="4"/>
  <c r="L24" i="4"/>
  <c r="L25" i="4"/>
  <c r="L26" i="4"/>
  <c r="L27" i="4"/>
  <c r="L28" i="4"/>
  <c r="L43" i="4"/>
  <c r="L44" i="4"/>
  <c r="L11" i="4"/>
  <c r="L12" i="4"/>
  <c r="L13" i="4"/>
  <c r="L14" i="4"/>
  <c r="L2" i="4"/>
  <c r="L3" i="4"/>
  <c r="L4" i="4"/>
  <c r="L5" i="4"/>
  <c r="L48" i="4"/>
  <c r="L49" i="4"/>
  <c r="L50" i="4"/>
  <c r="L51" i="4"/>
  <c r="M7" i="4" l="1"/>
  <c r="M8" i="4"/>
  <c r="M9" i="4"/>
  <c r="M10" i="4"/>
  <c r="M29" i="4"/>
  <c r="M30" i="4"/>
  <c r="M31" i="4"/>
  <c r="M32" i="4"/>
  <c r="M33" i="4"/>
  <c r="M34" i="4"/>
  <c r="M35" i="4"/>
  <c r="M36" i="4"/>
  <c r="M37" i="4"/>
  <c r="M38" i="4"/>
  <c r="M39" i="4"/>
  <c r="M40" i="4"/>
  <c r="M41" i="4"/>
  <c r="M42" i="4"/>
  <c r="M15" i="4"/>
  <c r="M16" i="4"/>
  <c r="M17" i="4"/>
  <c r="M18" i="4"/>
  <c r="M19" i="4"/>
  <c r="M20" i="4"/>
  <c r="M6" i="4"/>
  <c r="L7" i="4"/>
  <c r="L8" i="4"/>
  <c r="L9" i="4"/>
  <c r="L10" i="4"/>
  <c r="L29" i="4"/>
  <c r="L30" i="4"/>
  <c r="L31" i="4"/>
  <c r="L32" i="4"/>
  <c r="L33" i="4"/>
  <c r="L34" i="4"/>
  <c r="L35" i="4"/>
  <c r="L36" i="4"/>
  <c r="L37" i="4"/>
  <c r="L38" i="4"/>
  <c r="L39" i="4"/>
  <c r="L40" i="4"/>
  <c r="L41" i="4"/>
  <c r="L42" i="4"/>
  <c r="L15" i="4"/>
  <c r="L16" i="4"/>
  <c r="L17" i="4"/>
  <c r="L18" i="4"/>
  <c r="L19" i="4"/>
  <c r="L20" i="4"/>
  <c r="L6" i="4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3B4770D6-6DF3-DA42-9DD4-6DF1BDABBEA6}" name="All_Heaves" type="6" refreshedVersion="6" background="1" saveData="1">
    <textPr sourceFile="/Users/kemmiesmac/Documents/JPL/2022/Europa/All_Heaves.txt" comma="1">
      <textFields count="6">
        <textField/>
        <textField/>
        <textField/>
        <textField/>
        <textField/>
        <textField/>
      </textFields>
    </textPr>
  </connection>
  <connection id="2" xr16:uid="{9D681ECF-F455-0E4B-BA3A-1308128805DC}" name="All_Tops" type="6" refreshedVersion="6" background="1" saveData="1">
    <textPr sourceFile="/Users/kemmiesmac/Documents/JPL/2022/Europa/All_Tops.txt" comma="1">
      <textFields count="6">
        <textField/>
        <textField/>
        <textField/>
        <textField/>
        <textField/>
        <textField/>
      </textFields>
    </textPr>
  </connection>
  <connection id="3" xr16:uid="{4C4CEE32-5071-B64B-9F07-B2F945159439}" name="All_tops_new" type="6" refreshedVersion="6" background="1" saveData="1">
    <textPr sourceFile="/Users/kemmiesmac/Desktop/All_tops_new.txt" tab="0" comma="1">
      <textFields count="6">
        <textField/>
        <textField/>
        <textField/>
        <textField/>
        <textField/>
        <textField/>
      </textFields>
    </textPr>
  </connection>
  <connection id="4" xr16:uid="{BEBDEA82-1186-B74D-995F-24615F3F5685}" name="All_tops_new2" type="6" refreshedVersion="6" background="1" saveData="1">
    <textPr sourceFile="/Users/kemmiesmac/Desktop/All_tops_new2.txt" comma="1">
      <textFields count="6">
        <textField/>
        <textField/>
        <textField/>
        <textField/>
        <textField/>
        <textField/>
      </textFields>
    </textPr>
  </connection>
  <connection id="5" xr16:uid="{35928673-8CED-3143-AD78-02ADB7BEB2F1}" name="All_Tops1" type="6" refreshedVersion="6" background="1" saveData="1">
    <textPr sourceFile="/Users/kemmiesmac/Documents/JPL/2022/Ganymede/All_Tops.txt" comma="1">
      <textFields count="6">
        <textField/>
        <textField/>
        <textField/>
        <textField/>
        <textField/>
        <textField/>
      </textFields>
    </textPr>
  </connection>
  <connection id="6" xr16:uid="{68B5A077-8ADA-0F42-AE79-C90FAB667C3E}" name="ScarpA" type="6" refreshedVersion="6" background="1" saveData="1">
    <textPr sourceFile="/Users/kemmiesmac/Documents/JPL/2022/Europa/ScarpA.txt" comma="1">
      <textFields count="6"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<sst xmlns="http://schemas.openxmlformats.org/spreadsheetml/2006/main" count="118" uniqueCount="22">
  <si>
    <t>Emission (deg)</t>
  </si>
  <si>
    <t>dLat (deg)</t>
  </si>
  <si>
    <t>dLon (deg)</t>
  </si>
  <si>
    <t>Planetocentric Latitude (deg)</t>
  </si>
  <si>
    <t>North Azimuth (deg)</t>
  </si>
  <si>
    <t>Spacecraft Azimuth (deg)</t>
  </si>
  <si>
    <t>Slant Distance (km)</t>
  </si>
  <si>
    <t>W_prime (m)</t>
  </si>
  <si>
    <t>W_prime_err (m)</t>
  </si>
  <si>
    <t>W_prime_max (m)</t>
  </si>
  <si>
    <t>W_prime_min (m)</t>
  </si>
  <si>
    <t>Length (m)</t>
  </si>
  <si>
    <t>Throw (m)</t>
  </si>
  <si>
    <t>GIS Heave ID</t>
  </si>
  <si>
    <t>GIS Length ID</t>
  </si>
  <si>
    <t>360 Positive East Longitude (deg)</t>
  </si>
  <si>
    <t>Scarp A</t>
  </si>
  <si>
    <t>Scarp B</t>
  </si>
  <si>
    <t>Scarp G</t>
  </si>
  <si>
    <t>Scarp H</t>
  </si>
  <si>
    <t>Scarp E</t>
  </si>
  <si>
    <t>Scarp 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</si>
</sst>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000"/>
  </numFmts>
  <fonts count="8" x14ac:knownFonts="1"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Calibri"/>
      <family val="2"/>
      <scheme val="minor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1" fontId="1" fillId="0" borderId="0" xfId="0" applyNumberFormat="1" applyFont="1" applyFill="1" applyBorder="1" applyAlignment="1" applyProtection="1"/>
    <xf numFmtId="0" fontId="1" fillId="0" borderId="0" xfId="0" applyFont="1" applyFill="1" applyBorder="1" applyAlignment="1" applyProtection="1"/>
    <xf numFmtId="0" fontId="2" fillId="0" borderId="0" xfId="0" applyFont="1"/>
    <xf numFmtId="1" fontId="3" fillId="0" borderId="0" xfId="0" applyNumberFormat="1" applyFont="1" applyFill="1" applyBorder="1" applyAlignment="1" applyProtection="1"/>
    <xf numFmtId="1" fontId="4" fillId="0" borderId="0" xfId="0" applyNumberFormat="1" applyFont="1" applyFill="1" applyBorder="1" applyAlignment="1" applyProtection="1"/>
    <xf numFmtId="0" fontId="5" fillId="0" borderId="0" xfId="0" applyFont="1"/>
    <xf numFmtId="0" fontId="4" fillId="0" borderId="0" xfId="0" applyFont="1" applyFill="1" applyBorder="1" applyAlignment="1" applyProtection="1"/>
    <xf numFmtId="0" fontId="6" fillId="0" borderId="0" xfId="0" applyFont="1"/>
    <xf numFmtId="0" fontId="0" fillId="0" borderId="0" xfId="0" applyFont="1"/>
    <xf numFmtId="164" fontId="3" fillId="0" borderId="0" xfId="0" applyNumberFormat="1" applyFont="1" applyFill="1" applyBorder="1" applyAlignment="1" applyProtection="1"/>
    <xf numFmtId="164" fontId="1" fillId="0" borderId="0" xfId="0" applyNumberFormat="1" applyFont="1" applyFill="1" applyBorder="1" applyAlignment="1" applyProtection="1"/>
    <xf numFmtId="164" fontId="0" fillId="0" borderId="0" xfId="0" applyNumberFormat="1"/>
    <xf numFmtId="164" fontId="7" fillId="0" borderId="0" xfId="0" applyNumberFormat="1" applyFont="1" applyFill="1" applyBorder="1" applyAlignment="1" applyProtection="1"/>
    <xf numFmtId="0" fontId="7" fillId="0" borderId="0" xfId="0" applyFont="1" applyFill="1" applyBorder="1" applyAlignment="1" applyProtection="1"/>
    <xf numFmtId="0" fontId="3" fillId="0" borderId="0" xfId="0" applyFont="1" applyFill="1" applyBorder="1" applyAlignment="1" applyProtection="1"/>
    <xf numFmtId="164" fontId="2" fillId="0" borderId="0" xfId="0" applyNumberFormat="1" applyFont="1"/>
    <xf numFmtId="164" fontId="5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All_Tops_1" connectionId="5" xr16:uid="{15DA0BD8-7F38-5543-8474-BFF362ABC6F0}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All_tops_new" connectionId="3" xr16:uid="{A91A4D8D-3054-0D43-9B7A-5502A2767AA8}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All_Tops" connectionId="2" xr16:uid="{9E3DA4AF-84B3-B446-B289-4E8A0684DE28}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All_Heaves" connectionId="1" xr16:uid="{1E4CF6F0-7AF6-7C4E-8AA9-D59B5AB85D30}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carpA" connectionId="6" xr16:uid="{3E73C845-F652-BD4A-8F5B-21248EBD1596}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All_tops_new2" connectionId="4" xr16:uid="{EFB85048-F293-B049-8566-B7F04643C3A2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3.xml"/><Relationship Id="rId2" Type="http://schemas.openxmlformats.org/officeDocument/2006/relationships/queryTable" Target="../queryTables/queryTable2.xml"/><Relationship Id="rId1" Type="http://schemas.openxmlformats.org/officeDocument/2006/relationships/queryTable" Target="../queryTables/queryTable1.xml"/><Relationship Id="rId6" Type="http://schemas.openxmlformats.org/officeDocument/2006/relationships/queryTable" Target="../queryTables/queryTable6.xml"/><Relationship Id="rId5" Type="http://schemas.openxmlformats.org/officeDocument/2006/relationships/queryTable" Target="../queryTables/queryTable5.xml"/><Relationship Id="rId4" Type="http://schemas.openxmlformats.org/officeDocument/2006/relationships/queryTable" Target="../queryTables/query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AA5011-8E65-6C4F-BD8F-6FFD83D0D991}">
  <dimension ref="A1:Q147"/>
  <sheetViews>
    <sheetView tabSelected="1" workbookViewId="0">
      <selection activeCell="P21" sqref="P21"/>
    </sheetView>
  </sheetViews>
  <sheetFormatPr baseColWidth="10" defaultRowHeight="16" x14ac:dyDescent="0.2"/>
  <cols>
    <col min="1" max="1" width="13" customWidth="1"/>
    <col min="2" max="2" width="25.5" style="12" customWidth="1"/>
    <col min="3" max="3" width="29.1640625" customWidth="1"/>
    <col min="4" max="4" width="14.1640625" customWidth="1"/>
    <col min="5" max="5" width="18.83203125" customWidth="1"/>
    <col min="6" max="6" width="23.33203125" customWidth="1"/>
    <col min="7" max="7" width="18.5" customWidth="1"/>
    <col min="8" max="8" width="12.6640625" bestFit="1" customWidth="1"/>
    <col min="9" max="9" width="11.1640625" customWidth="1"/>
    <col min="10" max="10" width="12.83203125" customWidth="1"/>
    <col min="11" max="11" width="16.33203125" customWidth="1"/>
    <col min="12" max="12" width="17.6640625" customWidth="1"/>
    <col min="13" max="13" width="17.5" customWidth="1"/>
    <col min="14" max="14" width="14.1640625" customWidth="1"/>
    <col min="15" max="15" width="11.33203125" customWidth="1"/>
    <col min="16" max="16" width="11" customWidth="1"/>
    <col min="17" max="17" width="13.1640625" bestFit="1" customWidth="1"/>
    <col min="18" max="18" width="17.33203125" bestFit="1" customWidth="1"/>
    <col min="19" max="19" width="12.83203125" bestFit="1" customWidth="1"/>
  </cols>
  <sheetData>
    <row r="1" spans="1:17" x14ac:dyDescent="0.2">
      <c r="A1" s="3" t="s">
        <v>13</v>
      </c>
      <c r="B1" s="10" t="s">
        <v>3</v>
      </c>
      <c r="C1" s="4" t="s">
        <v>15</v>
      </c>
      <c r="D1" s="4" t="s">
        <v>0</v>
      </c>
      <c r="E1" s="4" t="s">
        <v>4</v>
      </c>
      <c r="F1" s="4" t="s">
        <v>5</v>
      </c>
      <c r="G1" s="3" t="s">
        <v>6</v>
      </c>
      <c r="H1" s="3" t="s">
        <v>1</v>
      </c>
      <c r="I1" s="3" t="s">
        <v>2</v>
      </c>
      <c r="J1" s="3" t="s">
        <v>7</v>
      </c>
      <c r="K1" s="3" t="s">
        <v>8</v>
      </c>
      <c r="L1" s="3" t="s">
        <v>9</v>
      </c>
      <c r="M1" s="3" t="s">
        <v>10</v>
      </c>
      <c r="N1" s="3" t="s">
        <v>14</v>
      </c>
      <c r="O1" s="3" t="s">
        <v>11</v>
      </c>
      <c r="P1" s="3" t="s">
        <v>12</v>
      </c>
    </row>
    <row r="2" spans="1:17" s="8" customFormat="1" x14ac:dyDescent="0.2">
      <c r="A2" s="4">
        <v>70</v>
      </c>
      <c r="B2" s="13">
        <v>-14.5861894752186</v>
      </c>
      <c r="C2" s="8">
        <v>39.971254463940902</v>
      </c>
      <c r="D2" s="8">
        <v>26.6981</v>
      </c>
      <c r="E2" s="8">
        <v>270</v>
      </c>
      <c r="F2" s="8">
        <v>340.43700000000001</v>
      </c>
      <c r="G2" s="8">
        <v>2094.83</v>
      </c>
      <c r="H2" s="16">
        <f>B5-B3</f>
        <v>9.6541942080500931E-2</v>
      </c>
      <c r="I2" s="8">
        <f>C3-C5</f>
        <v>7.5844878951805583E-2</v>
      </c>
      <c r="J2" s="14">
        <v>390.60801675679835</v>
      </c>
      <c r="K2" s="3">
        <v>70</v>
      </c>
      <c r="L2" s="3">
        <f>J2+K2</f>
        <v>460.60801675679835</v>
      </c>
      <c r="M2" s="3">
        <f>J2-K2</f>
        <v>320.60801675679835</v>
      </c>
      <c r="P2" s="8">
        <v>193</v>
      </c>
      <c r="Q2" s="8" t="s">
        <v>16</v>
      </c>
    </row>
    <row r="3" spans="1:17" x14ac:dyDescent="0.2">
      <c r="A3" s="1">
        <v>71</v>
      </c>
      <c r="B3" s="11">
        <v>-14.5992603896182</v>
      </c>
      <c r="C3">
        <v>39.978527260552703</v>
      </c>
      <c r="D3">
        <v>26.693300000000001</v>
      </c>
      <c r="E3">
        <v>270</v>
      </c>
      <c r="F3">
        <v>340.36500000000001</v>
      </c>
      <c r="G3">
        <v>2094.7800000000002</v>
      </c>
      <c r="H3" s="17">
        <f>B5-B3</f>
        <v>9.6541942080500931E-2</v>
      </c>
      <c r="I3">
        <f>C3-C5</f>
        <v>7.5844878951805583E-2</v>
      </c>
      <c r="J3" s="2">
        <v>582.18464496808144</v>
      </c>
      <c r="K3" s="6">
        <v>70</v>
      </c>
      <c r="L3" s="6">
        <f>J3+K3</f>
        <v>652.18464496808144</v>
      </c>
      <c r="M3" s="6">
        <f>J3-K3</f>
        <v>512.18464496808144</v>
      </c>
      <c r="P3">
        <v>246</v>
      </c>
    </row>
    <row r="4" spans="1:17" x14ac:dyDescent="0.2">
      <c r="A4" s="1">
        <v>72</v>
      </c>
      <c r="B4" s="11">
        <v>-14.523840603328299</v>
      </c>
      <c r="C4">
        <v>39.935929451826397</v>
      </c>
      <c r="D4">
        <v>26.7226</v>
      </c>
      <c r="E4">
        <v>270</v>
      </c>
      <c r="F4">
        <v>340.78100000000001</v>
      </c>
      <c r="G4">
        <v>2095.06</v>
      </c>
      <c r="H4" s="17">
        <f>B5-B3</f>
        <v>9.6541942080500931E-2</v>
      </c>
      <c r="I4" s="2">
        <f>C3-C5</f>
        <v>7.5844878951805583E-2</v>
      </c>
      <c r="J4" s="2">
        <v>722.68804930183614</v>
      </c>
      <c r="K4" s="6">
        <v>70</v>
      </c>
      <c r="L4" s="6">
        <f>J4+K4</f>
        <v>792.68804930183614</v>
      </c>
      <c r="M4" s="6">
        <f>J4-K4</f>
        <v>652.68804930183614</v>
      </c>
      <c r="P4">
        <v>72</v>
      </c>
    </row>
    <row r="5" spans="1:17" x14ac:dyDescent="0.2">
      <c r="A5" s="1">
        <v>73</v>
      </c>
      <c r="B5" s="11">
        <v>-14.502718447537699</v>
      </c>
      <c r="C5">
        <v>39.902682381600897</v>
      </c>
      <c r="D5">
        <v>26.772400000000001</v>
      </c>
      <c r="E5">
        <v>270</v>
      </c>
      <c r="F5">
        <v>340.935</v>
      </c>
      <c r="G5">
        <v>2095.5500000000002</v>
      </c>
      <c r="H5" s="17">
        <f>B5-B3</f>
        <v>9.6541942080500931E-2</v>
      </c>
      <c r="I5" s="2">
        <f>C3-C5</f>
        <v>7.5844878951805583E-2</v>
      </c>
      <c r="J5" s="2">
        <v>1598.6714310422078</v>
      </c>
      <c r="K5" s="6">
        <v>70</v>
      </c>
      <c r="L5" s="6">
        <f>J5+K5</f>
        <v>1668.6714310422078</v>
      </c>
      <c r="M5" s="6">
        <f>J5-K5</f>
        <v>1528.6714310422078</v>
      </c>
      <c r="P5">
        <v>154</v>
      </c>
    </row>
    <row r="6" spans="1:17" s="8" customFormat="1" x14ac:dyDescent="0.2">
      <c r="A6" s="4">
        <v>8</v>
      </c>
      <c r="B6" s="13">
        <v>-14.390507820900501</v>
      </c>
      <c r="C6" s="8">
        <v>40.370638289187603</v>
      </c>
      <c r="D6" s="8">
        <v>27.994</v>
      </c>
      <c r="E6" s="8">
        <v>270</v>
      </c>
      <c r="F6" s="8">
        <v>342.92500000000001</v>
      </c>
      <c r="G6" s="8">
        <v>2044.16</v>
      </c>
      <c r="H6" s="16">
        <f>B11-B14</f>
        <v>0.23823204816729948</v>
      </c>
      <c r="I6" s="3">
        <f>C14-C11</f>
        <v>0.17705841823850221</v>
      </c>
      <c r="J6" s="15">
        <v>987.060295</v>
      </c>
      <c r="K6" s="3">
        <v>70</v>
      </c>
      <c r="L6" s="3">
        <f>J6+K6</f>
        <v>1057.060295</v>
      </c>
      <c r="M6" s="3">
        <f>J6-K6</f>
        <v>917.060295</v>
      </c>
      <c r="N6" s="3"/>
      <c r="O6" s="3"/>
      <c r="P6" s="8">
        <v>6</v>
      </c>
      <c r="Q6" s="8" t="s">
        <v>17</v>
      </c>
    </row>
    <row r="7" spans="1:17" x14ac:dyDescent="0.2">
      <c r="A7" s="5">
        <v>9</v>
      </c>
      <c r="B7" s="11">
        <v>-14.4283948223965</v>
      </c>
      <c r="C7">
        <v>40.395344114988397</v>
      </c>
      <c r="D7">
        <v>27.969000000000001</v>
      </c>
      <c r="E7">
        <v>270</v>
      </c>
      <c r="F7">
        <v>342.71899999999999</v>
      </c>
      <c r="G7">
        <v>2043.91</v>
      </c>
      <c r="H7" s="17">
        <f>B11-B14</f>
        <v>0.23823204816729948</v>
      </c>
      <c r="I7" s="6">
        <f>C14-C11</f>
        <v>0.17705841823850221</v>
      </c>
      <c r="J7" s="7">
        <v>916.027559</v>
      </c>
      <c r="K7" s="6">
        <v>70</v>
      </c>
      <c r="L7" s="6">
        <f t="shared" ref="L7:L9" si="0">J7+K7</f>
        <v>986.027559</v>
      </c>
      <c r="M7" s="6">
        <f t="shared" ref="M7:M9" si="1">J7-K7</f>
        <v>846.027559</v>
      </c>
      <c r="N7" s="6"/>
      <c r="O7" s="6"/>
      <c r="P7" s="9">
        <v>50</v>
      </c>
    </row>
    <row r="8" spans="1:17" x14ac:dyDescent="0.2">
      <c r="A8" s="5">
        <v>10</v>
      </c>
      <c r="B8" s="11">
        <v>-14.456307437360801</v>
      </c>
      <c r="C8">
        <v>40.410785256113797</v>
      </c>
      <c r="D8">
        <v>27.956299999999999</v>
      </c>
      <c r="E8">
        <v>270</v>
      </c>
      <c r="F8">
        <v>342.57100000000003</v>
      </c>
      <c r="G8">
        <v>2043.78</v>
      </c>
      <c r="H8" s="17">
        <f>B11-B14</f>
        <v>0.23823204816729948</v>
      </c>
      <c r="I8" s="6">
        <f>C14-C11</f>
        <v>0.17705841823850221</v>
      </c>
      <c r="J8" s="7">
        <v>1251.7457139999999</v>
      </c>
      <c r="K8" s="6">
        <v>70</v>
      </c>
      <c r="L8" s="6">
        <f t="shared" si="0"/>
        <v>1321.7457139999999</v>
      </c>
      <c r="M8" s="6">
        <f t="shared" si="1"/>
        <v>1181.7457139999999</v>
      </c>
      <c r="N8" s="6"/>
      <c r="O8" s="6"/>
      <c r="P8" s="9">
        <v>84</v>
      </c>
      <c r="Q8" s="9"/>
    </row>
    <row r="9" spans="1:17" x14ac:dyDescent="0.2">
      <c r="A9" s="5">
        <v>11</v>
      </c>
      <c r="B9" s="11">
        <v>-14.4842165471171</v>
      </c>
      <c r="C9">
        <v>40.4293146254644</v>
      </c>
      <c r="D9">
        <v>27.9377</v>
      </c>
      <c r="E9">
        <v>270</v>
      </c>
      <c r="F9">
        <v>342.41800000000001</v>
      </c>
      <c r="G9">
        <v>2043.59</v>
      </c>
      <c r="H9" s="17">
        <f>B11-B14</f>
        <v>0.23823204816729948</v>
      </c>
      <c r="I9" s="6">
        <f>C14-C11</f>
        <v>0.17705841823850221</v>
      </c>
      <c r="J9" s="7">
        <v>1704.2833539999999</v>
      </c>
      <c r="K9" s="6">
        <v>70</v>
      </c>
      <c r="L9" s="6">
        <f t="shared" si="0"/>
        <v>1774.2833539999999</v>
      </c>
      <c r="M9" s="6">
        <f t="shared" si="1"/>
        <v>1634.2833539999999</v>
      </c>
      <c r="N9" s="6"/>
      <c r="O9" s="6"/>
      <c r="P9" s="9">
        <v>319</v>
      </c>
      <c r="Q9" s="9"/>
    </row>
    <row r="10" spans="1:17" x14ac:dyDescent="0.2">
      <c r="A10" s="5">
        <v>12</v>
      </c>
      <c r="B10" s="11">
        <v>-14.5270701266163</v>
      </c>
      <c r="C10">
        <v>40.456079270081801</v>
      </c>
      <c r="D10">
        <v>27.912800000000001</v>
      </c>
      <c r="E10">
        <v>270</v>
      </c>
      <c r="F10">
        <v>342.185</v>
      </c>
      <c r="G10">
        <v>2043.34</v>
      </c>
      <c r="H10" s="17">
        <f>B11-B14</f>
        <v>0.23823204816729948</v>
      </c>
      <c r="I10" s="6">
        <f>C14-C11</f>
        <v>0.17705841823850221</v>
      </c>
      <c r="J10" s="7">
        <v>1567.518296</v>
      </c>
      <c r="K10" s="6">
        <v>70</v>
      </c>
      <c r="L10" s="6">
        <f t="shared" ref="L10:L20" si="2">J10+K10</f>
        <v>1637.518296</v>
      </c>
      <c r="M10" s="6">
        <f t="shared" ref="M10:M20" si="3">J10-K10</f>
        <v>1497.518296</v>
      </c>
      <c r="N10" s="6"/>
      <c r="O10" s="6"/>
      <c r="P10" s="9">
        <v>331</v>
      </c>
      <c r="Q10" s="9"/>
    </row>
    <row r="11" spans="1:17" x14ac:dyDescent="0.2">
      <c r="A11" s="5">
        <v>66</v>
      </c>
      <c r="B11" s="11">
        <v>-14.3436386903824</v>
      </c>
      <c r="C11">
        <v>40.314020771727698</v>
      </c>
      <c r="D11">
        <v>28.076899999999998</v>
      </c>
      <c r="E11">
        <v>270</v>
      </c>
      <c r="F11">
        <v>343.22</v>
      </c>
      <c r="G11">
        <v>2045</v>
      </c>
      <c r="H11" s="17">
        <f>B11-B14</f>
        <v>0.23823204816729948</v>
      </c>
      <c r="I11">
        <f>C14-C11</f>
        <v>0.17705841823850221</v>
      </c>
      <c r="J11" s="2">
        <v>325.26077998998295</v>
      </c>
      <c r="K11" s="6">
        <v>70</v>
      </c>
      <c r="L11" s="6">
        <f t="shared" si="2"/>
        <v>395.26077998998295</v>
      </c>
      <c r="M11" s="6">
        <f t="shared" si="3"/>
        <v>255.26077998998295</v>
      </c>
      <c r="P11" s="9">
        <v>617</v>
      </c>
    </row>
    <row r="12" spans="1:17" x14ac:dyDescent="0.2">
      <c r="A12" s="1">
        <v>67</v>
      </c>
      <c r="B12" s="11">
        <v>-14.3615897303461</v>
      </c>
      <c r="C12">
        <v>40.337697188120003</v>
      </c>
      <c r="D12">
        <v>28.0411</v>
      </c>
      <c r="E12">
        <v>270</v>
      </c>
      <c r="F12">
        <v>343.10399999999998</v>
      </c>
      <c r="G12">
        <v>2044.64</v>
      </c>
      <c r="H12" s="17">
        <f>B11-B14</f>
        <v>0.23823204816729948</v>
      </c>
      <c r="I12">
        <f>C14-C11</f>
        <v>0.17705841823850221</v>
      </c>
      <c r="J12" s="2">
        <v>616.52744866439298</v>
      </c>
      <c r="K12" s="6">
        <v>70</v>
      </c>
      <c r="L12" s="6">
        <f t="shared" si="2"/>
        <v>686.52744866439298</v>
      </c>
      <c r="M12" s="6">
        <f t="shared" si="3"/>
        <v>546.52744866439298</v>
      </c>
      <c r="P12" s="9">
        <v>235</v>
      </c>
    </row>
    <row r="13" spans="1:17" x14ac:dyDescent="0.2">
      <c r="A13" s="5">
        <v>68</v>
      </c>
      <c r="B13" s="11">
        <v>-14.5509847942867</v>
      </c>
      <c r="C13">
        <v>40.4756380488407</v>
      </c>
      <c r="D13">
        <v>27.889900000000001</v>
      </c>
      <c r="E13">
        <v>270</v>
      </c>
      <c r="F13">
        <v>342.048</v>
      </c>
      <c r="G13">
        <v>2043.11</v>
      </c>
      <c r="H13" s="17">
        <f>B11-B14</f>
        <v>0.23823204816729948</v>
      </c>
      <c r="I13">
        <f>C14-C11</f>
        <v>0.17705841823850221</v>
      </c>
      <c r="J13" s="2">
        <v>887.25170431991501</v>
      </c>
      <c r="K13" s="6">
        <v>70</v>
      </c>
      <c r="L13" s="6">
        <f t="shared" si="2"/>
        <v>957.25170431991501</v>
      </c>
      <c r="M13" s="6">
        <f t="shared" si="3"/>
        <v>817.25170431991501</v>
      </c>
      <c r="P13" s="9">
        <v>88</v>
      </c>
    </row>
    <row r="14" spans="1:17" x14ac:dyDescent="0.2">
      <c r="A14" s="1">
        <v>69</v>
      </c>
      <c r="B14" s="11">
        <v>-14.5818707385497</v>
      </c>
      <c r="C14">
        <v>40.4910791899662</v>
      </c>
      <c r="D14">
        <v>27.88</v>
      </c>
      <c r="E14">
        <v>270</v>
      </c>
      <c r="F14">
        <v>341.88600000000002</v>
      </c>
      <c r="G14">
        <v>2043.01</v>
      </c>
      <c r="H14" s="17">
        <f>B11-B14</f>
        <v>0.23823204816729948</v>
      </c>
      <c r="I14">
        <f>C14-C11</f>
        <v>0.17705841823850221</v>
      </c>
      <c r="J14" s="2">
        <v>939.12291412014292</v>
      </c>
      <c r="K14" s="6">
        <v>70</v>
      </c>
      <c r="L14" s="6">
        <f t="shared" si="2"/>
        <v>1009.1229141201429</v>
      </c>
      <c r="M14" s="6">
        <f t="shared" si="3"/>
        <v>869.12291412014292</v>
      </c>
      <c r="P14" s="9">
        <v>97</v>
      </c>
    </row>
    <row r="15" spans="1:17" s="8" customFormat="1" x14ac:dyDescent="0.2">
      <c r="A15" s="4">
        <v>43</v>
      </c>
      <c r="B15" s="13">
        <v>-14.512122145484399</v>
      </c>
      <c r="C15" s="8">
        <v>40.4890203711495</v>
      </c>
      <c r="D15" s="8">
        <v>27.838000000000001</v>
      </c>
      <c r="E15" s="8">
        <v>270</v>
      </c>
      <c r="F15" s="8">
        <v>342.19799999999998</v>
      </c>
      <c r="G15" s="8">
        <v>2042.59</v>
      </c>
      <c r="H15" s="16">
        <f>B15-B20</f>
        <v>0.2274620928969</v>
      </c>
      <c r="I15" s="3">
        <f>C20-C15</f>
        <v>0.22292849637249645</v>
      </c>
      <c r="J15" s="14">
        <v>795.25240893915839</v>
      </c>
      <c r="K15" s="3">
        <v>70</v>
      </c>
      <c r="L15" s="3">
        <f t="shared" si="2"/>
        <v>865.25240893915839</v>
      </c>
      <c r="M15" s="3">
        <f t="shared" si="3"/>
        <v>725.25240893915839</v>
      </c>
      <c r="N15" s="3"/>
      <c r="O15" s="3"/>
      <c r="P15" s="3">
        <v>234</v>
      </c>
      <c r="Q15" s="8" t="s">
        <v>18</v>
      </c>
    </row>
    <row r="16" spans="1:17" x14ac:dyDescent="0.2">
      <c r="A16" s="5">
        <v>45</v>
      </c>
      <c r="B16" s="11">
        <v>-14.532052562495</v>
      </c>
      <c r="C16">
        <v>40.500343874641402</v>
      </c>
      <c r="D16">
        <v>27.828800000000001</v>
      </c>
      <c r="E16">
        <v>270</v>
      </c>
      <c r="F16">
        <v>342.09100000000001</v>
      </c>
      <c r="G16">
        <v>2042.5</v>
      </c>
      <c r="H16" s="17">
        <f>B15-B20</f>
        <v>0.2274620928969</v>
      </c>
      <c r="I16" s="6">
        <f>C20-C15</f>
        <v>0.22292849637249645</v>
      </c>
      <c r="J16" s="2">
        <v>716.1505280100447</v>
      </c>
      <c r="K16" s="6">
        <v>70</v>
      </c>
      <c r="L16" s="6">
        <f t="shared" si="2"/>
        <v>786.1505280100447</v>
      </c>
      <c r="M16" s="6">
        <f t="shared" si="3"/>
        <v>646.1505280100447</v>
      </c>
      <c r="N16" s="6"/>
      <c r="O16" s="6"/>
      <c r="P16" s="6">
        <v>425</v>
      </c>
    </row>
    <row r="17" spans="1:17" x14ac:dyDescent="0.2">
      <c r="A17" s="5">
        <v>46</v>
      </c>
      <c r="B17" s="11">
        <v>-14.5569630565669</v>
      </c>
      <c r="C17">
        <v>40.5219614722171</v>
      </c>
      <c r="D17">
        <v>27.802600000000002</v>
      </c>
      <c r="E17">
        <v>270</v>
      </c>
      <c r="F17">
        <v>341.94499999999999</v>
      </c>
      <c r="G17">
        <v>2042.24</v>
      </c>
      <c r="H17" s="17">
        <f>B15-B20</f>
        <v>0.2274620928969</v>
      </c>
      <c r="I17" s="6">
        <f>C20-C15</f>
        <v>0.22292849637249645</v>
      </c>
      <c r="J17" s="2">
        <v>1299.0010409625904</v>
      </c>
      <c r="K17" s="6">
        <v>70</v>
      </c>
      <c r="L17" s="6">
        <f t="shared" si="2"/>
        <v>1369.0010409625904</v>
      </c>
      <c r="M17" s="6">
        <f t="shared" si="3"/>
        <v>1229.0010409625904</v>
      </c>
      <c r="N17" s="6"/>
      <c r="O17" s="6"/>
      <c r="P17" s="6">
        <v>274</v>
      </c>
    </row>
    <row r="18" spans="1:17" x14ac:dyDescent="0.2">
      <c r="A18" s="5">
        <v>47</v>
      </c>
      <c r="B18" s="11">
        <v>-14.6890547804521</v>
      </c>
      <c r="C18">
        <v>40.701705181480897</v>
      </c>
      <c r="D18">
        <v>29.8445</v>
      </c>
      <c r="E18">
        <v>270</v>
      </c>
      <c r="F18">
        <v>343.28800000000001</v>
      </c>
      <c r="G18">
        <v>2000.83</v>
      </c>
      <c r="H18" s="17">
        <f>B15-B20</f>
        <v>0.2274620928969</v>
      </c>
      <c r="I18" s="6">
        <f>C20-C15</f>
        <v>0.22292849637249645</v>
      </c>
      <c r="J18" s="2">
        <v>602.67614470063995</v>
      </c>
      <c r="K18" s="6">
        <v>70</v>
      </c>
      <c r="L18" s="6">
        <f t="shared" si="2"/>
        <v>672.67614470063995</v>
      </c>
      <c r="M18" s="6">
        <f t="shared" si="3"/>
        <v>532.67614470063995</v>
      </c>
      <c r="N18" s="6"/>
      <c r="O18" s="6"/>
      <c r="P18" s="6">
        <v>178</v>
      </c>
    </row>
    <row r="19" spans="1:17" x14ac:dyDescent="0.2">
      <c r="A19" s="5">
        <v>48</v>
      </c>
      <c r="B19" s="11">
        <v>-14.7167978924653</v>
      </c>
      <c r="C19">
        <v>40.707851393105599</v>
      </c>
      <c r="D19">
        <v>29.849399999999999</v>
      </c>
      <c r="E19">
        <v>270</v>
      </c>
      <c r="F19">
        <v>343.16300000000001</v>
      </c>
      <c r="G19">
        <v>2000.88</v>
      </c>
      <c r="H19" s="17">
        <f>B15-B20</f>
        <v>0.2274620928969</v>
      </c>
      <c r="I19" s="6">
        <f>C20-C15</f>
        <v>0.22292849637249645</v>
      </c>
      <c r="J19" s="2">
        <v>785.34088630622819</v>
      </c>
      <c r="K19" s="6">
        <v>70</v>
      </c>
      <c r="L19" s="6">
        <f t="shared" si="2"/>
        <v>855.34088630622819</v>
      </c>
      <c r="M19" s="6">
        <f t="shared" si="3"/>
        <v>715.34088630622819</v>
      </c>
      <c r="N19" s="6"/>
      <c r="O19" s="6"/>
      <c r="P19" s="6">
        <v>391</v>
      </c>
    </row>
    <row r="20" spans="1:17" x14ac:dyDescent="0.2">
      <c r="A20" s="5">
        <v>49</v>
      </c>
      <c r="B20" s="11">
        <v>-14.739584238381299</v>
      </c>
      <c r="C20">
        <v>40.711948867521997</v>
      </c>
      <c r="D20">
        <v>29.855499999999999</v>
      </c>
      <c r="E20">
        <v>270</v>
      </c>
      <c r="F20">
        <v>343.06099999999998</v>
      </c>
      <c r="G20">
        <v>2000.95</v>
      </c>
      <c r="H20" s="17">
        <f>B15-B20</f>
        <v>0.2274620928969</v>
      </c>
      <c r="I20" s="6">
        <f>C20-C15</f>
        <v>0.22292849637249645</v>
      </c>
      <c r="J20" s="2">
        <v>1116.5786913874763</v>
      </c>
      <c r="K20" s="6">
        <v>70</v>
      </c>
      <c r="L20" s="6">
        <f t="shared" si="2"/>
        <v>1186.5786913874763</v>
      </c>
      <c r="M20" s="6">
        <f t="shared" si="3"/>
        <v>1046.5786913874763</v>
      </c>
      <c r="N20" s="6"/>
      <c r="O20" s="6"/>
      <c r="P20" s="6">
        <v>157</v>
      </c>
    </row>
    <row r="21" spans="1:17" s="8" customFormat="1" x14ac:dyDescent="0.2">
      <c r="A21" s="4">
        <v>53</v>
      </c>
      <c r="B21" s="13">
        <v>-14.344636008127599</v>
      </c>
      <c r="C21" s="8">
        <v>40.511667378133502</v>
      </c>
      <c r="D21" s="8">
        <v>27.685700000000001</v>
      </c>
      <c r="E21" s="8">
        <v>270</v>
      </c>
      <c r="F21" s="8">
        <v>342.90699999999998</v>
      </c>
      <c r="G21" s="8">
        <v>2041.07</v>
      </c>
      <c r="H21" s="16">
        <f>B21-B28</f>
        <v>0.22029781283930028</v>
      </c>
      <c r="I21" s="8">
        <f>C28-C21</f>
        <v>0.11735267255339465</v>
      </c>
      <c r="J21" s="14">
        <v>1704.8651710046206</v>
      </c>
      <c r="K21" s="3">
        <v>70</v>
      </c>
      <c r="L21" s="3">
        <f t="shared" ref="L21:L28" si="4">J21+K21</f>
        <v>1774.8651710046206</v>
      </c>
      <c r="M21" s="3">
        <f t="shared" ref="M21:M28" si="5">J21-K21</f>
        <v>1634.8651710046206</v>
      </c>
      <c r="P21" s="8">
        <v>371</v>
      </c>
      <c r="Q21" s="8" t="s">
        <v>19</v>
      </c>
    </row>
    <row r="22" spans="1:17" x14ac:dyDescent="0.2">
      <c r="A22" s="5">
        <v>54</v>
      </c>
      <c r="B22" s="11">
        <v>-14.367573090437199</v>
      </c>
      <c r="C22">
        <v>40.516814425175298</v>
      </c>
      <c r="D22">
        <v>27.69</v>
      </c>
      <c r="E22">
        <v>270</v>
      </c>
      <c r="F22">
        <v>342.79599999999999</v>
      </c>
      <c r="G22">
        <v>2041.11</v>
      </c>
      <c r="H22" s="17">
        <f>B21-B28</f>
        <v>0.22029781283930028</v>
      </c>
      <c r="I22">
        <f>C28-C21</f>
        <v>0.11735267255339465</v>
      </c>
      <c r="J22" s="2">
        <v>1667.465887237953</v>
      </c>
      <c r="K22" s="6">
        <v>70</v>
      </c>
      <c r="L22" s="6">
        <f t="shared" si="4"/>
        <v>1737.465887237953</v>
      </c>
      <c r="M22" s="6">
        <f t="shared" si="5"/>
        <v>1597.465887237953</v>
      </c>
      <c r="P22" s="6">
        <v>435</v>
      </c>
    </row>
    <row r="23" spans="1:17" x14ac:dyDescent="0.2">
      <c r="A23" s="5">
        <v>56</v>
      </c>
      <c r="B23" s="11">
        <v>-14.3915049296915</v>
      </c>
      <c r="C23">
        <v>40.529167338075602</v>
      </c>
      <c r="D23">
        <v>27.680700000000002</v>
      </c>
      <c r="E23">
        <v>270</v>
      </c>
      <c r="F23">
        <v>342.67</v>
      </c>
      <c r="G23">
        <v>2041.02</v>
      </c>
      <c r="H23" s="17">
        <f>B21-B28</f>
        <v>0.22029781283930028</v>
      </c>
      <c r="I23">
        <f>C28-C21</f>
        <v>0.11735267255339465</v>
      </c>
      <c r="J23" s="2">
        <v>1388.0711613955086</v>
      </c>
      <c r="K23" s="6">
        <v>70</v>
      </c>
      <c r="L23" s="6">
        <f t="shared" si="4"/>
        <v>1458.0711613955086</v>
      </c>
      <c r="M23" s="6">
        <f t="shared" si="5"/>
        <v>1318.0711613955086</v>
      </c>
      <c r="P23" s="6">
        <v>269</v>
      </c>
    </row>
    <row r="24" spans="1:17" x14ac:dyDescent="0.2">
      <c r="A24" s="1">
        <v>57</v>
      </c>
      <c r="B24" s="11">
        <v>-14.4114461700888</v>
      </c>
      <c r="C24">
        <v>40.541520250975999</v>
      </c>
      <c r="D24">
        <v>27.669</v>
      </c>
      <c r="E24">
        <v>270</v>
      </c>
      <c r="F24">
        <v>342.56099999999998</v>
      </c>
      <c r="G24">
        <v>2040.9</v>
      </c>
      <c r="H24" s="17">
        <f>B21-B28</f>
        <v>0.22029781283930028</v>
      </c>
      <c r="I24">
        <f>C28-C21</f>
        <v>0.11735267255339465</v>
      </c>
      <c r="J24" s="2">
        <v>1061.4530863222806</v>
      </c>
      <c r="K24" s="6">
        <v>70</v>
      </c>
      <c r="L24" s="6">
        <f t="shared" si="4"/>
        <v>1131.4530863222806</v>
      </c>
      <c r="M24" s="6">
        <f t="shared" si="5"/>
        <v>991.45308632228057</v>
      </c>
      <c r="P24" s="6">
        <v>200</v>
      </c>
    </row>
    <row r="25" spans="1:17" x14ac:dyDescent="0.2">
      <c r="A25" s="5">
        <v>58</v>
      </c>
      <c r="B25" s="11">
        <v>-14.507139260725699</v>
      </c>
      <c r="C25">
        <v>40.597108359027601</v>
      </c>
      <c r="D25">
        <v>27.621500000000001</v>
      </c>
      <c r="E25">
        <v>270</v>
      </c>
      <c r="F25">
        <v>342.04300000000001</v>
      </c>
      <c r="G25">
        <v>2040.43</v>
      </c>
      <c r="H25" s="17">
        <f>B21-B28</f>
        <v>0.22029781283930028</v>
      </c>
      <c r="I25">
        <f>C28-C21</f>
        <v>0.11735267255339465</v>
      </c>
      <c r="J25" s="2">
        <v>1055.2245143311413</v>
      </c>
      <c r="K25" s="6">
        <v>70</v>
      </c>
      <c r="L25" s="6">
        <f t="shared" si="4"/>
        <v>1125.2245143311413</v>
      </c>
      <c r="M25" s="6">
        <f t="shared" si="5"/>
        <v>985.22451433114134</v>
      </c>
      <c r="P25" s="6">
        <v>291</v>
      </c>
    </row>
    <row r="26" spans="1:17" x14ac:dyDescent="0.2">
      <c r="A26" s="1">
        <v>59</v>
      </c>
      <c r="B26" s="11">
        <v>-14.5230840970753</v>
      </c>
      <c r="C26">
        <v>40.607402453111199</v>
      </c>
      <c r="D26">
        <v>27.611799999999999</v>
      </c>
      <c r="E26">
        <v>270</v>
      </c>
      <c r="F26">
        <v>341.95499999999998</v>
      </c>
      <c r="G26">
        <v>2040.33</v>
      </c>
      <c r="H26" s="17">
        <f>B21-B28</f>
        <v>0.22029781283930028</v>
      </c>
      <c r="I26">
        <f>C28-C21</f>
        <v>0.11735267255339465</v>
      </c>
      <c r="J26" s="2">
        <v>1166.1030795225549</v>
      </c>
      <c r="K26" s="6">
        <v>70</v>
      </c>
      <c r="L26" s="6">
        <f t="shared" si="4"/>
        <v>1236.1030795225549</v>
      </c>
      <c r="M26" s="6">
        <f t="shared" si="5"/>
        <v>1096.1030795225549</v>
      </c>
      <c r="P26" s="6">
        <v>305</v>
      </c>
    </row>
    <row r="27" spans="1:17" x14ac:dyDescent="0.2">
      <c r="A27" s="5">
        <v>60</v>
      </c>
      <c r="B27" s="11">
        <v>-14.546999196143</v>
      </c>
      <c r="C27">
        <v>40.6146083189698</v>
      </c>
      <c r="D27">
        <v>27.613499999999998</v>
      </c>
      <c r="E27">
        <v>270</v>
      </c>
      <c r="F27">
        <v>341.83600000000001</v>
      </c>
      <c r="G27">
        <v>2040.35</v>
      </c>
      <c r="H27" s="17">
        <f>B21-B28</f>
        <v>0.22029781283930028</v>
      </c>
      <c r="I27">
        <f>C28-C21</f>
        <v>0.11735267255339465</v>
      </c>
      <c r="J27" s="2">
        <v>915.29074683120632</v>
      </c>
      <c r="K27" s="6">
        <v>70</v>
      </c>
      <c r="L27" s="6">
        <f t="shared" si="4"/>
        <v>985.29074683120632</v>
      </c>
      <c r="M27" s="6">
        <f t="shared" si="5"/>
        <v>845.29074683120632</v>
      </c>
      <c r="P27" s="6">
        <v>263</v>
      </c>
    </row>
    <row r="28" spans="1:17" x14ac:dyDescent="0.2">
      <c r="A28" s="1">
        <v>61</v>
      </c>
      <c r="B28" s="11">
        <v>-14.5649338209669</v>
      </c>
      <c r="C28">
        <v>40.629020050686897</v>
      </c>
      <c r="D28">
        <v>27.597100000000001</v>
      </c>
      <c r="E28">
        <v>270</v>
      </c>
      <c r="F28">
        <v>341.73200000000003</v>
      </c>
      <c r="G28">
        <v>2040.19</v>
      </c>
      <c r="H28" s="17">
        <f>B21-B28</f>
        <v>0.22029781283930028</v>
      </c>
      <c r="I28">
        <f>C28-C21</f>
        <v>0.11735267255339465</v>
      </c>
      <c r="J28" s="2">
        <v>1040.1772133804598</v>
      </c>
      <c r="K28" s="6">
        <v>70</v>
      </c>
      <c r="L28" s="6">
        <f t="shared" si="4"/>
        <v>1110.1772133804598</v>
      </c>
      <c r="M28" s="6">
        <f t="shared" si="5"/>
        <v>970.17721338045976</v>
      </c>
      <c r="P28" s="6">
        <v>201</v>
      </c>
    </row>
    <row r="29" spans="1:17" s="8" customFormat="1" x14ac:dyDescent="0.2">
      <c r="A29" s="4">
        <v>18</v>
      </c>
      <c r="B29" s="13">
        <v>-14.3725591015886</v>
      </c>
      <c r="C29" s="8">
        <v>40.577549580268702</v>
      </c>
      <c r="D29" s="8">
        <v>27.572800000000001</v>
      </c>
      <c r="E29" s="8">
        <v>270</v>
      </c>
      <c r="F29" s="8">
        <v>342.67700000000002</v>
      </c>
      <c r="G29" s="8">
        <v>2039.94</v>
      </c>
      <c r="H29" s="16">
        <f>B30-B34</f>
        <v>0.1758577252522997</v>
      </c>
      <c r="I29" s="3">
        <f>C34-C30</f>
        <v>9.6563179356799367E-2</v>
      </c>
      <c r="J29" s="15">
        <v>1195.6176579999999</v>
      </c>
      <c r="K29" s="3">
        <v>70</v>
      </c>
      <c r="L29" s="3">
        <f t="shared" ref="L29:L51" si="6">J29+K29</f>
        <v>1265.6176579999999</v>
      </c>
      <c r="M29" s="3">
        <f t="shared" ref="M29:M51" si="7">J29-K29</f>
        <v>1125.6176579999999</v>
      </c>
      <c r="N29" s="3"/>
      <c r="O29" s="3"/>
      <c r="P29" s="3">
        <v>43</v>
      </c>
      <c r="Q29" s="8" t="s">
        <v>20</v>
      </c>
    </row>
    <row r="30" spans="1:17" x14ac:dyDescent="0.2">
      <c r="A30" s="5">
        <v>19</v>
      </c>
      <c r="B30" s="11">
        <v>-14.3526143902491</v>
      </c>
      <c r="C30">
        <v>40.564167257960001</v>
      </c>
      <c r="D30">
        <v>27.586600000000001</v>
      </c>
      <c r="E30">
        <v>270</v>
      </c>
      <c r="F30">
        <v>342.78800000000001</v>
      </c>
      <c r="G30">
        <v>2040.08</v>
      </c>
      <c r="H30" s="17">
        <f>B30-B34</f>
        <v>0.1758577252522997</v>
      </c>
      <c r="I30" s="6">
        <f>C34-C30</f>
        <v>9.6563179356799367E-2</v>
      </c>
      <c r="J30" s="2">
        <v>1085.1446977610528</v>
      </c>
      <c r="K30" s="6">
        <v>70</v>
      </c>
      <c r="L30" s="6">
        <f t="shared" si="6"/>
        <v>1155.1446977610528</v>
      </c>
      <c r="M30" s="6">
        <f t="shared" si="7"/>
        <v>1015.1446977610528</v>
      </c>
      <c r="N30" s="6"/>
      <c r="O30" s="6"/>
      <c r="P30" s="6">
        <v>71</v>
      </c>
      <c r="Q30" s="9"/>
    </row>
    <row r="31" spans="1:17" x14ac:dyDescent="0.2">
      <c r="A31" s="5">
        <v>20</v>
      </c>
      <c r="B31" s="11">
        <v>-14.419422167050399</v>
      </c>
      <c r="C31">
        <v>40.600196587252697</v>
      </c>
      <c r="D31">
        <v>27.558</v>
      </c>
      <c r="E31">
        <v>270</v>
      </c>
      <c r="F31">
        <v>342.43</v>
      </c>
      <c r="G31">
        <v>2039.8</v>
      </c>
      <c r="H31" s="17">
        <f>B30-B34</f>
        <v>0.1758577252522997</v>
      </c>
      <c r="I31" s="6">
        <f>C34-C30</f>
        <v>9.6563179356799367E-2</v>
      </c>
      <c r="J31" s="2">
        <v>1096.6792020382916</v>
      </c>
      <c r="K31" s="6">
        <v>70</v>
      </c>
      <c r="L31" s="6">
        <f t="shared" si="6"/>
        <v>1166.6792020382916</v>
      </c>
      <c r="M31" s="6">
        <f t="shared" si="7"/>
        <v>1026.6792020382916</v>
      </c>
      <c r="N31" s="6"/>
      <c r="O31" s="6"/>
      <c r="P31" s="6">
        <v>137</v>
      </c>
      <c r="Q31" s="9"/>
    </row>
    <row r="32" spans="1:17" x14ac:dyDescent="0.2">
      <c r="A32" s="5">
        <v>21</v>
      </c>
      <c r="B32" s="11">
        <v>-14.4493296119914</v>
      </c>
      <c r="C32">
        <v>40.610490681336401</v>
      </c>
      <c r="D32">
        <v>27.557099999999998</v>
      </c>
      <c r="E32">
        <v>270</v>
      </c>
      <c r="F32">
        <v>342.279</v>
      </c>
      <c r="G32">
        <v>2039.79</v>
      </c>
      <c r="H32" s="17">
        <f>B30-B34</f>
        <v>0.1758577252522997</v>
      </c>
      <c r="I32" s="6">
        <f>C34-C30</f>
        <v>9.6563179356799367E-2</v>
      </c>
      <c r="J32" s="2">
        <v>912.56642877295951</v>
      </c>
      <c r="K32" s="6">
        <v>70</v>
      </c>
      <c r="L32" s="6">
        <f t="shared" si="6"/>
        <v>982.56642877295951</v>
      </c>
      <c r="M32" s="6">
        <f t="shared" si="7"/>
        <v>842.56642877295951</v>
      </c>
      <c r="N32" s="6"/>
      <c r="O32" s="6"/>
      <c r="P32" s="6">
        <v>192</v>
      </c>
      <c r="Q32" s="9"/>
    </row>
    <row r="33" spans="1:17" x14ac:dyDescent="0.2">
      <c r="A33" s="5">
        <v>22</v>
      </c>
      <c r="B33" s="11">
        <v>-14.473252672425399</v>
      </c>
      <c r="C33">
        <v>40.623873003645102</v>
      </c>
      <c r="D33">
        <v>27.546299999999999</v>
      </c>
      <c r="E33">
        <v>270</v>
      </c>
      <c r="F33">
        <v>342.15</v>
      </c>
      <c r="G33">
        <v>2039.68</v>
      </c>
      <c r="H33" s="17">
        <f>B30-B34</f>
        <v>0.1758577252522997</v>
      </c>
      <c r="I33" s="6">
        <f>C34-C30</f>
        <v>9.6563179356799367E-2</v>
      </c>
      <c r="J33" s="2">
        <v>942.68924090980499</v>
      </c>
      <c r="K33" s="6">
        <v>70</v>
      </c>
      <c r="L33" s="6">
        <f t="shared" si="6"/>
        <v>1012.689240909805</v>
      </c>
      <c r="M33" s="6">
        <f t="shared" si="7"/>
        <v>872.68924090980499</v>
      </c>
      <c r="N33" s="6"/>
      <c r="O33" s="6"/>
      <c r="P33" s="6">
        <v>256</v>
      </c>
      <c r="Q33" s="9"/>
    </row>
    <row r="34" spans="1:17" x14ac:dyDescent="0.2">
      <c r="A34" s="5">
        <v>23</v>
      </c>
      <c r="B34" s="11">
        <v>-14.528472115501399</v>
      </c>
      <c r="C34">
        <v>40.660730437316801</v>
      </c>
      <c r="D34">
        <v>29.8292</v>
      </c>
      <c r="E34">
        <v>270</v>
      </c>
      <c r="F34">
        <v>344.024</v>
      </c>
      <c r="G34">
        <v>2000.67</v>
      </c>
      <c r="H34" s="17">
        <f>B30-B34</f>
        <v>0.1758577252522997</v>
      </c>
      <c r="I34" s="6">
        <f>C34-C30</f>
        <v>9.6563179356799367E-2</v>
      </c>
      <c r="J34" s="2">
        <v>922.18581027607365</v>
      </c>
      <c r="K34" s="6">
        <v>70</v>
      </c>
      <c r="L34" s="6">
        <f t="shared" si="6"/>
        <v>992.18581027607365</v>
      </c>
      <c r="M34" s="6">
        <f t="shared" si="7"/>
        <v>852.18581027607365</v>
      </c>
      <c r="N34" s="6"/>
      <c r="O34" s="6"/>
      <c r="P34" s="6">
        <v>176</v>
      </c>
    </row>
    <row r="35" spans="1:17" s="8" customFormat="1" x14ac:dyDescent="0.2">
      <c r="A35" s="4">
        <v>26</v>
      </c>
      <c r="B35" s="13">
        <v>-14.447144966134999</v>
      </c>
      <c r="C35" s="8">
        <v>40.7068270245015</v>
      </c>
      <c r="D35" s="8">
        <v>29.689599999999999</v>
      </c>
      <c r="E35" s="8">
        <v>270</v>
      </c>
      <c r="F35" s="8">
        <v>344.303</v>
      </c>
      <c r="G35" s="8">
        <v>1999.18</v>
      </c>
      <c r="H35" s="16">
        <f>B43-B42</f>
        <v>0.34005157510839901</v>
      </c>
      <c r="I35" s="3">
        <f>C42-C43</f>
        <v>0.24072662196439865</v>
      </c>
      <c r="J35" s="14">
        <v>964.04184501381326</v>
      </c>
      <c r="K35" s="3">
        <v>70</v>
      </c>
      <c r="L35" s="3">
        <f t="shared" si="6"/>
        <v>1034.0418450138131</v>
      </c>
      <c r="M35" s="3">
        <f t="shared" si="7"/>
        <v>894.04184501381326</v>
      </c>
      <c r="N35" s="3"/>
      <c r="O35" s="3"/>
      <c r="P35" s="3">
        <v>31</v>
      </c>
      <c r="Q35" s="8" t="s">
        <v>21</v>
      </c>
    </row>
    <row r="36" spans="1:17" x14ac:dyDescent="0.2">
      <c r="A36" s="5">
        <v>28</v>
      </c>
      <c r="B36" s="11">
        <v>-14.492771186782001</v>
      </c>
      <c r="C36">
        <v>40.7191194477507</v>
      </c>
      <c r="D36">
        <v>29.691700000000001</v>
      </c>
      <c r="E36">
        <v>270</v>
      </c>
      <c r="F36">
        <v>344.09199999999998</v>
      </c>
      <c r="G36">
        <v>1999.2</v>
      </c>
      <c r="H36" s="17">
        <f>B43-B42</f>
        <v>0.34005157510839901</v>
      </c>
      <c r="I36" s="6">
        <f>C42-C43</f>
        <v>0.24072662196439865</v>
      </c>
      <c r="J36" s="2">
        <v>1621.1172017409451</v>
      </c>
      <c r="K36" s="6">
        <v>70</v>
      </c>
      <c r="L36" s="6">
        <f t="shared" si="6"/>
        <v>1691.1172017409451</v>
      </c>
      <c r="M36" s="6">
        <f t="shared" si="7"/>
        <v>1551.1172017409451</v>
      </c>
      <c r="N36" s="6"/>
      <c r="O36" s="6"/>
      <c r="P36" s="6">
        <v>4</v>
      </c>
    </row>
    <row r="37" spans="1:17" x14ac:dyDescent="0.2">
      <c r="A37" s="5">
        <v>30</v>
      </c>
      <c r="B37" s="11">
        <v>-14.5274805008071</v>
      </c>
      <c r="C37">
        <v>40.746777400061497</v>
      </c>
      <c r="D37">
        <v>29.657</v>
      </c>
      <c r="E37">
        <v>270</v>
      </c>
      <c r="F37">
        <v>343.90499999999997</v>
      </c>
      <c r="G37">
        <v>1998.84</v>
      </c>
      <c r="H37" s="17">
        <f>B43-B42</f>
        <v>0.34005157510839901</v>
      </c>
      <c r="I37" s="6">
        <f>C42-C43</f>
        <v>0.24072662196439865</v>
      </c>
      <c r="J37" s="2">
        <v>1703.6102545182314</v>
      </c>
      <c r="K37" s="6">
        <v>70</v>
      </c>
      <c r="L37" s="6">
        <f t="shared" si="6"/>
        <v>1773.6102545182314</v>
      </c>
      <c r="M37" s="6">
        <f t="shared" si="7"/>
        <v>1633.6102545182314</v>
      </c>
      <c r="N37" s="6"/>
      <c r="O37" s="6"/>
      <c r="P37" s="6">
        <v>118</v>
      </c>
    </row>
    <row r="38" spans="1:17" x14ac:dyDescent="0.2">
      <c r="A38" s="5">
        <v>32</v>
      </c>
      <c r="B38" s="11">
        <v>-14.5621843670736</v>
      </c>
      <c r="C38">
        <v>40.774435352372301</v>
      </c>
      <c r="D38">
        <v>29.622599999999998</v>
      </c>
      <c r="E38">
        <v>270</v>
      </c>
      <c r="F38">
        <v>343.71800000000002</v>
      </c>
      <c r="G38">
        <v>1998.47</v>
      </c>
      <c r="H38" s="17">
        <f>B43-B42</f>
        <v>0.34005157510839901</v>
      </c>
      <c r="I38" s="6">
        <f>C42-C43</f>
        <v>0.24072662196439865</v>
      </c>
      <c r="J38" s="2">
        <v>1806.0482485357459</v>
      </c>
      <c r="K38" s="6">
        <v>70</v>
      </c>
      <c r="L38" s="6">
        <f t="shared" si="6"/>
        <v>1876.0482485357459</v>
      </c>
      <c r="M38" s="6">
        <f t="shared" si="7"/>
        <v>1736.0482485357459</v>
      </c>
      <c r="N38" s="6"/>
      <c r="O38" s="6"/>
      <c r="P38" s="6">
        <v>67</v>
      </c>
    </row>
    <row r="39" spans="1:17" x14ac:dyDescent="0.2">
      <c r="A39" s="5">
        <v>34</v>
      </c>
      <c r="B39" s="11">
        <v>-14.5909348636859</v>
      </c>
      <c r="C39">
        <v>40.796971461662601</v>
      </c>
      <c r="D39">
        <v>29.595099999999999</v>
      </c>
      <c r="E39">
        <v>270</v>
      </c>
      <c r="F39">
        <v>343.56299999999999</v>
      </c>
      <c r="G39">
        <v>1998.18</v>
      </c>
      <c r="H39" s="17">
        <f>B43-B42</f>
        <v>0.34005157510839901</v>
      </c>
      <c r="I39" s="6">
        <f>C42-C43</f>
        <v>0.24072662196439865</v>
      </c>
      <c r="J39" s="2">
        <v>1787.0761163447899</v>
      </c>
      <c r="K39" s="6">
        <v>70</v>
      </c>
      <c r="L39" s="6">
        <f t="shared" si="6"/>
        <v>1857.0761163447899</v>
      </c>
      <c r="M39" s="6">
        <f t="shared" si="7"/>
        <v>1717.0761163447899</v>
      </c>
      <c r="N39" s="6"/>
      <c r="O39" s="6"/>
      <c r="P39" s="6">
        <v>109</v>
      </c>
    </row>
    <row r="40" spans="1:17" x14ac:dyDescent="0.2">
      <c r="A40" s="5">
        <v>48</v>
      </c>
      <c r="B40" s="11">
        <v>-14.6682451348605</v>
      </c>
      <c r="C40">
        <v>40.852287366284202</v>
      </c>
      <c r="D40">
        <v>29.532599999999999</v>
      </c>
      <c r="E40">
        <v>270</v>
      </c>
      <c r="F40">
        <v>343.15199999999999</v>
      </c>
      <c r="G40">
        <v>1997.52</v>
      </c>
      <c r="H40" s="17">
        <f>B43-B42</f>
        <v>0.34005157510839901</v>
      </c>
      <c r="I40" s="6">
        <f>C42-C43</f>
        <v>0.24072662196439865</v>
      </c>
      <c r="J40" s="2">
        <v>1648.6143792767796</v>
      </c>
      <c r="K40" s="6">
        <v>70</v>
      </c>
      <c r="L40" s="6">
        <f t="shared" si="6"/>
        <v>1718.6143792767796</v>
      </c>
      <c r="M40" s="6">
        <f t="shared" si="7"/>
        <v>1578.6143792767796</v>
      </c>
      <c r="N40" s="6"/>
      <c r="O40" s="6"/>
      <c r="P40" s="6">
        <v>67</v>
      </c>
    </row>
    <row r="41" spans="1:17" x14ac:dyDescent="0.2">
      <c r="A41" s="5">
        <v>40</v>
      </c>
      <c r="B41" s="11">
        <v>-14.705899233156</v>
      </c>
      <c r="C41">
        <v>40.884042793011403</v>
      </c>
      <c r="D41">
        <v>29.493099999999998</v>
      </c>
      <c r="E41">
        <v>270</v>
      </c>
      <c r="F41">
        <v>342.94499999999999</v>
      </c>
      <c r="G41">
        <v>1997.1</v>
      </c>
      <c r="H41" s="17">
        <f>B43-B42</f>
        <v>0.34005157510839901</v>
      </c>
      <c r="I41" s="6">
        <f>C42-C43</f>
        <v>0.24072662196439865</v>
      </c>
      <c r="J41" s="2">
        <v>1234.5646378026142</v>
      </c>
      <c r="K41" s="6">
        <v>70</v>
      </c>
      <c r="L41" s="6">
        <f t="shared" si="6"/>
        <v>1304.5646378026142</v>
      </c>
      <c r="M41" s="6">
        <f t="shared" si="7"/>
        <v>1164.5646378026142</v>
      </c>
      <c r="N41" s="6"/>
      <c r="O41" s="6"/>
      <c r="P41" s="6">
        <v>122</v>
      </c>
    </row>
    <row r="42" spans="1:17" x14ac:dyDescent="0.2">
      <c r="A42" s="5">
        <v>42</v>
      </c>
      <c r="B42" s="11">
        <v>-14.7445374765166</v>
      </c>
      <c r="C42">
        <v>40.909652008114001</v>
      </c>
      <c r="D42">
        <v>29.466699999999999</v>
      </c>
      <c r="E42">
        <v>270</v>
      </c>
      <c r="F42">
        <v>342.74099999999999</v>
      </c>
      <c r="G42">
        <v>1996.83</v>
      </c>
      <c r="H42" s="17">
        <f>B43-B42</f>
        <v>0.34005157510839901</v>
      </c>
      <c r="I42" s="6">
        <f>C42-C43</f>
        <v>0.24072662196439865</v>
      </c>
      <c r="J42" s="2">
        <v>1587.7706114738369</v>
      </c>
      <c r="K42" s="6">
        <v>70</v>
      </c>
      <c r="L42" s="6">
        <f t="shared" si="6"/>
        <v>1657.7706114738369</v>
      </c>
      <c r="M42" s="6">
        <f t="shared" si="7"/>
        <v>1517.7706114738369</v>
      </c>
      <c r="N42" s="6"/>
      <c r="O42" s="6"/>
      <c r="P42" s="6">
        <v>49</v>
      </c>
    </row>
    <row r="43" spans="1:17" x14ac:dyDescent="0.2">
      <c r="A43" s="5">
        <v>63</v>
      </c>
      <c r="B43" s="11">
        <v>-14.404485901408201</v>
      </c>
      <c r="C43">
        <v>40.668925386149603</v>
      </c>
      <c r="D43">
        <v>29.7408</v>
      </c>
      <c r="E43">
        <v>270</v>
      </c>
      <c r="F43">
        <v>344.53699999999998</v>
      </c>
      <c r="G43">
        <v>1999.73</v>
      </c>
      <c r="H43" s="17">
        <f>B43-B42</f>
        <v>0.34005157510839901</v>
      </c>
      <c r="I43">
        <f>C42-C43</f>
        <v>0.24072662196439865</v>
      </c>
      <c r="J43" s="2">
        <v>657.74059360673061</v>
      </c>
      <c r="K43" s="6">
        <v>70</v>
      </c>
      <c r="L43" s="6">
        <f t="shared" si="6"/>
        <v>727.74059360673061</v>
      </c>
      <c r="M43" s="6">
        <f t="shared" si="7"/>
        <v>587.74059360673061</v>
      </c>
      <c r="P43">
        <v>68</v>
      </c>
    </row>
    <row r="44" spans="1:17" x14ac:dyDescent="0.2">
      <c r="A44" s="1">
        <v>64</v>
      </c>
      <c r="B44" s="11">
        <v>-14.632566855044599</v>
      </c>
      <c r="C44">
        <v>40.822580676765199</v>
      </c>
      <c r="D44">
        <v>29.569600000000001</v>
      </c>
      <c r="E44">
        <v>270</v>
      </c>
      <c r="F44">
        <v>343.34800000000001</v>
      </c>
      <c r="G44">
        <v>1997.91</v>
      </c>
      <c r="H44" s="17">
        <f>B43-B42</f>
        <v>0.34005157510839901</v>
      </c>
      <c r="I44">
        <f>C42-C43</f>
        <v>0.24072662196439865</v>
      </c>
      <c r="J44" s="2">
        <v>2043.2307185647996</v>
      </c>
      <c r="K44" s="6">
        <v>70</v>
      </c>
      <c r="L44" s="6">
        <f t="shared" si="6"/>
        <v>2113.2307185647996</v>
      </c>
      <c r="M44" s="6">
        <f t="shared" si="7"/>
        <v>1973.2307185647996</v>
      </c>
      <c r="P44" s="6">
        <v>79</v>
      </c>
    </row>
    <row r="45" spans="1:17" x14ac:dyDescent="0.2">
      <c r="A45" s="1">
        <v>74</v>
      </c>
      <c r="B45" s="11">
        <v>-14.4273045570172</v>
      </c>
      <c r="C45">
        <v>40.685315283815299</v>
      </c>
      <c r="D45">
        <v>29.7211</v>
      </c>
      <c r="E45">
        <v>270</v>
      </c>
      <c r="F45">
        <v>344.41699999999997</v>
      </c>
      <c r="G45">
        <v>1999.52</v>
      </c>
      <c r="H45" s="12">
        <f>B43-B42</f>
        <v>0.34005157510839901</v>
      </c>
      <c r="I45" s="2">
        <f>C42-C43</f>
        <v>0.24072662196439865</v>
      </c>
      <c r="J45" s="2">
        <v>716.67822594259565</v>
      </c>
      <c r="K45" s="6">
        <v>70</v>
      </c>
      <c r="L45" s="6">
        <f t="shared" si="6"/>
        <v>786.67822594259565</v>
      </c>
      <c r="M45" s="6">
        <f t="shared" si="7"/>
        <v>646.67822594259565</v>
      </c>
      <c r="P45" s="6">
        <v>177</v>
      </c>
    </row>
    <row r="46" spans="1:17" x14ac:dyDescent="0.2">
      <c r="A46" s="1">
        <v>75</v>
      </c>
      <c r="B46" s="11">
        <v>-14.4679754908418</v>
      </c>
      <c r="C46">
        <v>40.711948867521997</v>
      </c>
      <c r="D46">
        <v>29.691500000000001</v>
      </c>
      <c r="E46">
        <v>270</v>
      </c>
      <c r="F46">
        <v>344.20699999999999</v>
      </c>
      <c r="G46">
        <v>1999.2</v>
      </c>
      <c r="H46" s="12">
        <f>B43-B42</f>
        <v>0.34005157510839901</v>
      </c>
      <c r="I46" s="2">
        <f>C42-C43</f>
        <v>0.24072662196439865</v>
      </c>
      <c r="J46" s="2">
        <v>1003.5288231170504</v>
      </c>
      <c r="K46" s="6">
        <v>70</v>
      </c>
      <c r="L46" s="6">
        <f t="shared" si="6"/>
        <v>1073.5288231170503</v>
      </c>
      <c r="M46" s="6">
        <f t="shared" si="7"/>
        <v>933.52882311705036</v>
      </c>
      <c r="P46" s="6">
        <v>136</v>
      </c>
    </row>
    <row r="47" spans="1:17" x14ac:dyDescent="0.2">
      <c r="A47" s="1">
        <v>76</v>
      </c>
      <c r="B47" s="11">
        <v>-14.510622370816799</v>
      </c>
      <c r="C47">
        <v>40.735509345416403</v>
      </c>
      <c r="D47">
        <v>29.669499999999999</v>
      </c>
      <c r="E47">
        <v>270</v>
      </c>
      <c r="F47">
        <v>343.99299999999999</v>
      </c>
      <c r="G47">
        <v>1998.97</v>
      </c>
      <c r="H47" s="12">
        <f>B43-B42</f>
        <v>0.34005157510839901</v>
      </c>
      <c r="I47" s="2">
        <f>C42-C43</f>
        <v>0.24072662196439865</v>
      </c>
      <c r="J47" s="2">
        <v>1362.0226417665187</v>
      </c>
      <c r="K47" s="6">
        <v>70</v>
      </c>
      <c r="L47" s="6">
        <f t="shared" si="6"/>
        <v>1432.0226417665187</v>
      </c>
      <c r="M47" s="6">
        <f t="shared" si="7"/>
        <v>1292.0226417665187</v>
      </c>
      <c r="P47" s="6">
        <v>79</v>
      </c>
    </row>
    <row r="48" spans="1:17" x14ac:dyDescent="0.2">
      <c r="A48" s="1">
        <v>77</v>
      </c>
      <c r="B48" s="11">
        <v>-14.5473119493652</v>
      </c>
      <c r="C48">
        <v>40.754972348894299</v>
      </c>
      <c r="D48">
        <v>29.6525</v>
      </c>
      <c r="E48">
        <v>270</v>
      </c>
      <c r="F48">
        <v>343.80900000000003</v>
      </c>
      <c r="G48">
        <v>1998.79</v>
      </c>
      <c r="H48" s="12">
        <f>B43-B42</f>
        <v>0.34005157510839901</v>
      </c>
      <c r="I48" s="2">
        <f>C42-C43</f>
        <v>0.24072662196439865</v>
      </c>
      <c r="J48" s="2">
        <v>1882.6253750013655</v>
      </c>
      <c r="K48" s="6">
        <v>70</v>
      </c>
      <c r="L48" s="6">
        <f t="shared" si="6"/>
        <v>1952.6253750013655</v>
      </c>
      <c r="M48" s="6">
        <f t="shared" si="7"/>
        <v>1812.6253750013655</v>
      </c>
      <c r="P48" s="6">
        <v>75</v>
      </c>
    </row>
    <row r="49" spans="1:16" x14ac:dyDescent="0.2">
      <c r="A49" s="1">
        <v>78</v>
      </c>
      <c r="B49" s="11">
        <v>-14.577055781992099</v>
      </c>
      <c r="C49">
        <v>40.784679038413302</v>
      </c>
      <c r="D49">
        <v>29.6112</v>
      </c>
      <c r="E49">
        <v>270</v>
      </c>
      <c r="F49">
        <v>343.64</v>
      </c>
      <c r="G49">
        <v>1998.35</v>
      </c>
      <c r="H49" s="12">
        <f>B43-B42</f>
        <v>0.34005157510839901</v>
      </c>
      <c r="I49" s="2">
        <f>C42-C43</f>
        <v>0.24072662196439865</v>
      </c>
      <c r="J49" s="2">
        <v>1727.1321354223351</v>
      </c>
      <c r="K49" s="6">
        <v>70</v>
      </c>
      <c r="L49" s="6">
        <f t="shared" si="6"/>
        <v>1797.1321354223351</v>
      </c>
      <c r="M49" s="6">
        <f t="shared" si="7"/>
        <v>1657.1321354223351</v>
      </c>
      <c r="P49" s="6">
        <v>64</v>
      </c>
    </row>
    <row r="50" spans="1:16" x14ac:dyDescent="0.2">
      <c r="A50" s="1">
        <v>79</v>
      </c>
      <c r="B50" s="11">
        <v>-14.6157167610207</v>
      </c>
      <c r="C50">
        <v>40.812336990724098</v>
      </c>
      <c r="D50">
        <v>29.579599999999999</v>
      </c>
      <c r="E50">
        <v>270</v>
      </c>
      <c r="F50">
        <v>343.435</v>
      </c>
      <c r="G50">
        <v>1998.02</v>
      </c>
      <c r="H50" s="12">
        <f>B43-B42</f>
        <v>0.34005157510839901</v>
      </c>
      <c r="I50" s="2">
        <f>C42-C43</f>
        <v>0.24072662196439865</v>
      </c>
      <c r="J50" s="2">
        <v>1863.5845474103614</v>
      </c>
      <c r="K50" s="6">
        <v>70</v>
      </c>
      <c r="L50" s="6">
        <f t="shared" si="6"/>
        <v>1933.5845474103614</v>
      </c>
      <c r="M50" s="6">
        <f t="shared" si="7"/>
        <v>1793.5845474103614</v>
      </c>
      <c r="P50" s="6">
        <v>11</v>
      </c>
    </row>
    <row r="51" spans="1:16" x14ac:dyDescent="0.2">
      <c r="A51" s="1">
        <v>80</v>
      </c>
      <c r="B51" s="11">
        <v>-14.654370938466601</v>
      </c>
      <c r="C51">
        <v>40.8328243628062</v>
      </c>
      <c r="D51">
        <v>29.5627</v>
      </c>
      <c r="E51">
        <v>270</v>
      </c>
      <c r="F51">
        <v>343.24</v>
      </c>
      <c r="G51">
        <v>1997.84</v>
      </c>
      <c r="H51" s="12">
        <f>B43-B42</f>
        <v>0.34005157510839901</v>
      </c>
      <c r="I51" s="2">
        <f>C42-C43</f>
        <v>0.24072662196439865</v>
      </c>
      <c r="J51" s="2">
        <v>2029.2705222043389</v>
      </c>
      <c r="K51" s="6">
        <v>70</v>
      </c>
      <c r="L51" s="6">
        <f t="shared" si="6"/>
        <v>2099.2705222043387</v>
      </c>
      <c r="M51" s="6">
        <f t="shared" si="7"/>
        <v>1959.2705222043389</v>
      </c>
      <c r="P51" s="6">
        <f>AVERAGE(P48:P50)</f>
        <v>50</v>
      </c>
    </row>
    <row r="84" spans="1:9" x14ac:dyDescent="0.2">
      <c r="A84" s="1"/>
      <c r="I84" s="2"/>
    </row>
    <row r="85" spans="1:9" x14ac:dyDescent="0.2">
      <c r="A85" s="1"/>
      <c r="I85" s="2"/>
    </row>
    <row r="86" spans="1:9" x14ac:dyDescent="0.2">
      <c r="A86" s="1"/>
      <c r="I86" s="2"/>
    </row>
    <row r="87" spans="1:9" x14ac:dyDescent="0.2">
      <c r="A87" s="1"/>
      <c r="I87" s="2"/>
    </row>
    <row r="88" spans="1:9" x14ac:dyDescent="0.2">
      <c r="A88" s="1"/>
      <c r="I88" s="2"/>
    </row>
    <row r="89" spans="1:9" x14ac:dyDescent="0.2">
      <c r="A89" s="1"/>
      <c r="I89" s="2"/>
    </row>
    <row r="90" spans="1:9" x14ac:dyDescent="0.2">
      <c r="A90" s="1"/>
      <c r="I90" s="2"/>
    </row>
    <row r="91" spans="1:9" x14ac:dyDescent="0.2">
      <c r="A91" s="1"/>
      <c r="I91" s="2"/>
    </row>
    <row r="92" spans="1:9" x14ac:dyDescent="0.2">
      <c r="A92" s="1"/>
      <c r="I92" s="2"/>
    </row>
    <row r="93" spans="1:9" x14ac:dyDescent="0.2">
      <c r="A93" s="1"/>
      <c r="I93" s="2"/>
    </row>
    <row r="94" spans="1:9" x14ac:dyDescent="0.2">
      <c r="A94" s="1"/>
      <c r="I94" s="2"/>
    </row>
    <row r="95" spans="1:9" x14ac:dyDescent="0.2">
      <c r="A95" s="1"/>
      <c r="I95" s="2"/>
    </row>
    <row r="96" spans="1:9" x14ac:dyDescent="0.2">
      <c r="A96" s="1"/>
      <c r="I96" s="2"/>
    </row>
    <row r="97" spans="1:9" x14ac:dyDescent="0.2">
      <c r="A97" s="1"/>
      <c r="I97" s="2"/>
    </row>
    <row r="98" spans="1:9" x14ac:dyDescent="0.2">
      <c r="A98" s="1"/>
      <c r="I98" s="2"/>
    </row>
    <row r="99" spans="1:9" x14ac:dyDescent="0.2">
      <c r="A99" s="1"/>
      <c r="I99" s="2"/>
    </row>
    <row r="100" spans="1:9" x14ac:dyDescent="0.2">
      <c r="A100" s="1"/>
      <c r="I100" s="2"/>
    </row>
    <row r="101" spans="1:9" x14ac:dyDescent="0.2">
      <c r="A101" s="1"/>
      <c r="I101" s="2"/>
    </row>
    <row r="102" spans="1:9" x14ac:dyDescent="0.2">
      <c r="A102" s="1"/>
      <c r="I102" s="2"/>
    </row>
    <row r="103" spans="1:9" x14ac:dyDescent="0.2">
      <c r="A103" s="1"/>
      <c r="I103" s="2"/>
    </row>
    <row r="104" spans="1:9" x14ac:dyDescent="0.2">
      <c r="A104" s="1"/>
      <c r="I104" s="2"/>
    </row>
    <row r="105" spans="1:9" x14ac:dyDescent="0.2">
      <c r="A105" s="1"/>
      <c r="I105" s="2"/>
    </row>
    <row r="106" spans="1:9" x14ac:dyDescent="0.2">
      <c r="A106" s="1"/>
      <c r="I106" s="2"/>
    </row>
    <row r="107" spans="1:9" x14ac:dyDescent="0.2">
      <c r="A107" s="1"/>
      <c r="I107" s="2"/>
    </row>
    <row r="108" spans="1:9" x14ac:dyDescent="0.2">
      <c r="A108" s="1"/>
      <c r="I108" s="2"/>
    </row>
    <row r="109" spans="1:9" x14ac:dyDescent="0.2">
      <c r="A109" s="1"/>
      <c r="I109" s="2"/>
    </row>
    <row r="110" spans="1:9" x14ac:dyDescent="0.2">
      <c r="A110" s="1"/>
      <c r="I110" s="2"/>
    </row>
    <row r="111" spans="1:9" x14ac:dyDescent="0.2">
      <c r="A111" s="1"/>
      <c r="I111" s="2"/>
    </row>
    <row r="112" spans="1:9" x14ac:dyDescent="0.2">
      <c r="A112" s="1"/>
      <c r="I112" s="2"/>
    </row>
    <row r="113" spans="1:9" x14ac:dyDescent="0.2">
      <c r="A113" s="1"/>
      <c r="I113" s="2"/>
    </row>
    <row r="114" spans="1:9" x14ac:dyDescent="0.2">
      <c r="A114" s="1"/>
      <c r="I114" s="2"/>
    </row>
    <row r="115" spans="1:9" x14ac:dyDescent="0.2">
      <c r="A115" s="1"/>
      <c r="I115" s="2"/>
    </row>
    <row r="116" spans="1:9" x14ac:dyDescent="0.2">
      <c r="A116" s="1"/>
      <c r="I116" s="2"/>
    </row>
    <row r="117" spans="1:9" x14ac:dyDescent="0.2">
      <c r="A117" s="1"/>
      <c r="I117" s="2"/>
    </row>
    <row r="118" spans="1:9" x14ac:dyDescent="0.2">
      <c r="A118" s="1"/>
      <c r="I118" s="2"/>
    </row>
    <row r="119" spans="1:9" x14ac:dyDescent="0.2">
      <c r="A119" s="1"/>
      <c r="I119" s="2"/>
    </row>
    <row r="120" spans="1:9" x14ac:dyDescent="0.2">
      <c r="I120" s="2"/>
    </row>
    <row r="121" spans="1:9" x14ac:dyDescent="0.2">
      <c r="I121" s="2"/>
    </row>
    <row r="122" spans="1:9" x14ac:dyDescent="0.2">
      <c r="I122" s="2"/>
    </row>
    <row r="123" spans="1:9" x14ac:dyDescent="0.2">
      <c r="I123" s="2"/>
    </row>
    <row r="124" spans="1:9" x14ac:dyDescent="0.2">
      <c r="I124" s="2"/>
    </row>
    <row r="125" spans="1:9" x14ac:dyDescent="0.2">
      <c r="I125" s="2"/>
    </row>
    <row r="126" spans="1:9" x14ac:dyDescent="0.2">
      <c r="I126" s="2"/>
    </row>
    <row r="127" spans="1:9" x14ac:dyDescent="0.2">
      <c r="A127" s="1"/>
      <c r="I127" s="2"/>
    </row>
    <row r="128" spans="1:9" x14ac:dyDescent="0.2">
      <c r="A128" s="1"/>
      <c r="I128" s="2"/>
    </row>
    <row r="129" spans="1:9" x14ac:dyDescent="0.2">
      <c r="A129" s="1"/>
      <c r="I129" s="2"/>
    </row>
    <row r="130" spans="1:9" x14ac:dyDescent="0.2">
      <c r="A130" s="1"/>
      <c r="I130" s="2"/>
    </row>
    <row r="131" spans="1:9" x14ac:dyDescent="0.2">
      <c r="A131" s="1"/>
      <c r="I131" s="2"/>
    </row>
    <row r="132" spans="1:9" x14ac:dyDescent="0.2">
      <c r="A132" s="1"/>
      <c r="I132" s="2"/>
    </row>
    <row r="133" spans="1:9" x14ac:dyDescent="0.2">
      <c r="A133" s="1"/>
      <c r="I133" s="2"/>
    </row>
    <row r="134" spans="1:9" x14ac:dyDescent="0.2">
      <c r="A134" s="1"/>
      <c r="I134" s="2"/>
    </row>
    <row r="135" spans="1:9" x14ac:dyDescent="0.2">
      <c r="A135" s="1"/>
      <c r="I135" s="2"/>
    </row>
    <row r="136" spans="1:9" x14ac:dyDescent="0.2">
      <c r="A136" s="1"/>
      <c r="I136" s="2"/>
    </row>
    <row r="137" spans="1:9" x14ac:dyDescent="0.2">
      <c r="A137" s="1"/>
      <c r="I137" s="2"/>
    </row>
    <row r="138" spans="1:9" x14ac:dyDescent="0.2">
      <c r="A138" s="1"/>
      <c r="I138" s="2"/>
    </row>
    <row r="139" spans="1:9" x14ac:dyDescent="0.2">
      <c r="A139" s="1"/>
      <c r="I139" s="2"/>
    </row>
    <row r="140" spans="1:9" x14ac:dyDescent="0.2">
      <c r="A140" s="1"/>
      <c r="I140" s="2"/>
    </row>
    <row r="141" spans="1:9" x14ac:dyDescent="0.2">
      <c r="A141" s="1"/>
      <c r="I141" s="2"/>
    </row>
    <row r="142" spans="1:9" x14ac:dyDescent="0.2">
      <c r="A142" s="1"/>
      <c r="I142" s="2"/>
    </row>
    <row r="143" spans="1:9" x14ac:dyDescent="0.2">
      <c r="A143" s="1"/>
      <c r="I143" s="2"/>
    </row>
    <row r="144" spans="1:9" x14ac:dyDescent="0.2">
      <c r="A144" s="1"/>
      <c r="I144" s="2"/>
    </row>
    <row r="145" spans="1:9" x14ac:dyDescent="0.2">
      <c r="A145" s="1"/>
      <c r="I145" s="2"/>
    </row>
    <row r="146" spans="1:9" x14ac:dyDescent="0.2">
      <c r="A146" s="1"/>
      <c r="I146" s="2"/>
    </row>
    <row r="147" spans="1:9" x14ac:dyDescent="0.2">
      <c r="A147" s="1"/>
      <c r="I147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5D6845-6990-8548-88D3-9946414FF060}">
  <dimension ref="A1:P5"/>
  <sheetViews>
    <sheetView topLeftCell="H1" workbookViewId="0">
      <selection activeCell="N3" sqref="N3"/>
    </sheetView>
  </sheetViews>
  <sheetFormatPr baseColWidth="10" defaultRowHeight="16" x14ac:dyDescent="0.2"/>
  <cols>
    <col min="1" max="1" width="13.83203125" customWidth="1"/>
    <col min="2" max="2" width="26.1640625" customWidth="1"/>
    <col min="3" max="3" width="30.1640625" customWidth="1"/>
    <col min="4" max="4" width="14.1640625" customWidth="1"/>
    <col min="5" max="5" width="19.6640625" customWidth="1"/>
    <col min="6" max="6" width="22.83203125" customWidth="1"/>
    <col min="7" max="7" width="18.6640625" customWidth="1"/>
    <col min="8" max="8" width="12.6640625" customWidth="1"/>
    <col min="10" max="10" width="13.33203125" customWidth="1"/>
    <col min="11" max="11" width="16.6640625" customWidth="1"/>
    <col min="12" max="12" width="17.6640625" customWidth="1"/>
    <col min="13" max="13" width="17.1640625" customWidth="1"/>
    <col min="14" max="14" width="14.33203125" customWidth="1"/>
    <col min="15" max="15" width="11" customWidth="1"/>
  </cols>
  <sheetData>
    <row r="1" spans="1:16" x14ac:dyDescent="0.2">
      <c r="A1" s="3" t="s">
        <v>13</v>
      </c>
      <c r="B1" s="10" t="s">
        <v>3</v>
      </c>
      <c r="C1" s="4" t="s">
        <v>15</v>
      </c>
      <c r="D1" s="4" t="s">
        <v>0</v>
      </c>
      <c r="E1" s="4" t="s">
        <v>4</v>
      </c>
      <c r="F1" s="4" t="s">
        <v>5</v>
      </c>
      <c r="G1" s="3" t="s">
        <v>6</v>
      </c>
      <c r="H1" s="3" t="s">
        <v>1</v>
      </c>
      <c r="I1" s="3" t="s">
        <v>2</v>
      </c>
      <c r="J1" s="3" t="s">
        <v>7</v>
      </c>
      <c r="K1" s="3" t="s">
        <v>8</v>
      </c>
      <c r="L1" s="3" t="s">
        <v>9</v>
      </c>
      <c r="M1" s="3" t="s">
        <v>10</v>
      </c>
      <c r="N1" s="3" t="s">
        <v>14</v>
      </c>
      <c r="O1" s="3" t="s">
        <v>11</v>
      </c>
      <c r="P1" s="3" t="s">
        <v>12</v>
      </c>
    </row>
    <row r="2" spans="1:16" s="9" customFormat="1" x14ac:dyDescent="0.2">
      <c r="A2" s="5">
        <v>70</v>
      </c>
      <c r="B2" s="11">
        <v>-14.5861894752186</v>
      </c>
      <c r="C2" s="9">
        <v>39.971254463940902</v>
      </c>
      <c r="D2" s="9">
        <v>26.6981</v>
      </c>
      <c r="E2" s="9">
        <v>270</v>
      </c>
      <c r="F2" s="9">
        <v>340.43700000000001</v>
      </c>
      <c r="G2" s="9">
        <v>2094.83</v>
      </c>
      <c r="H2" s="17">
        <f>B5-B3</f>
        <v>9.6541942080500931E-2</v>
      </c>
      <c r="I2" s="9">
        <f>C3-C5</f>
        <v>7.5844878951805583E-2</v>
      </c>
      <c r="J2" s="2">
        <v>390.60801675679835</v>
      </c>
      <c r="K2" s="6">
        <v>70</v>
      </c>
      <c r="L2" s="6">
        <f>J2+K2</f>
        <v>460.60801675679835</v>
      </c>
      <c r="M2" s="6">
        <f>J2-K2</f>
        <v>320.60801675679835</v>
      </c>
      <c r="P2" s="9">
        <v>193</v>
      </c>
    </row>
    <row r="3" spans="1:16" x14ac:dyDescent="0.2">
      <c r="A3" s="1">
        <v>71</v>
      </c>
      <c r="B3" s="11">
        <v>-14.5992603896182</v>
      </c>
      <c r="C3">
        <v>39.978527260552703</v>
      </c>
      <c r="D3">
        <v>26.693300000000001</v>
      </c>
      <c r="E3">
        <v>270</v>
      </c>
      <c r="F3">
        <v>340.36500000000001</v>
      </c>
      <c r="G3">
        <v>2094.7800000000002</v>
      </c>
      <c r="H3" s="17">
        <f>B5-B3</f>
        <v>9.6541942080500931E-2</v>
      </c>
      <c r="I3">
        <f>C3-C5</f>
        <v>7.5844878951805583E-2</v>
      </c>
      <c r="J3" s="2">
        <v>582.18464496808144</v>
      </c>
      <c r="K3" s="6">
        <v>70</v>
      </c>
      <c r="L3" s="6">
        <f>J3+K3</f>
        <v>652.18464496808144</v>
      </c>
      <c r="M3" s="6">
        <f>J3-K3</f>
        <v>512.18464496808144</v>
      </c>
      <c r="P3">
        <v>246</v>
      </c>
    </row>
    <row r="4" spans="1:16" x14ac:dyDescent="0.2">
      <c r="A4" s="1">
        <v>72</v>
      </c>
      <c r="B4" s="11">
        <v>-14.523840603328299</v>
      </c>
      <c r="C4">
        <v>39.935929451826397</v>
      </c>
      <c r="D4">
        <v>26.7226</v>
      </c>
      <c r="E4">
        <v>270</v>
      </c>
      <c r="F4">
        <v>340.78100000000001</v>
      </c>
      <c r="G4">
        <v>2095.06</v>
      </c>
      <c r="H4" s="17">
        <f>B5-B3</f>
        <v>9.6541942080500931E-2</v>
      </c>
      <c r="I4" s="2">
        <f>C3-C5</f>
        <v>7.5844878951805583E-2</v>
      </c>
      <c r="J4" s="2">
        <v>722.68804930183614</v>
      </c>
      <c r="K4" s="6">
        <v>70</v>
      </c>
      <c r="L4" s="6">
        <f>J4+K4</f>
        <v>792.68804930183614</v>
      </c>
      <c r="M4" s="6">
        <f>J4-K4</f>
        <v>652.68804930183614</v>
      </c>
      <c r="P4">
        <v>72</v>
      </c>
    </row>
    <row r="5" spans="1:16" x14ac:dyDescent="0.2">
      <c r="A5" s="1">
        <v>73</v>
      </c>
      <c r="B5" s="11">
        <v>-14.502718447537699</v>
      </c>
      <c r="C5">
        <v>39.902682381600897</v>
      </c>
      <c r="D5">
        <v>26.772400000000001</v>
      </c>
      <c r="E5">
        <v>270</v>
      </c>
      <c r="F5">
        <v>340.935</v>
      </c>
      <c r="G5">
        <v>2095.5500000000002</v>
      </c>
      <c r="H5" s="17">
        <f>B5-B3</f>
        <v>9.6541942080500931E-2</v>
      </c>
      <c r="I5" s="2">
        <f>C3-C5</f>
        <v>7.5844878951805583E-2</v>
      </c>
      <c r="J5" s="2">
        <v>1598.6714310422078</v>
      </c>
      <c r="K5" s="6">
        <v>70</v>
      </c>
      <c r="L5" s="6">
        <f>J5+K5</f>
        <v>1668.6714310422078</v>
      </c>
      <c r="M5" s="6">
        <f>J5-K5</f>
        <v>1528.6714310422078</v>
      </c>
      <c r="P5">
        <v>154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DBA4D3-72BB-DD4B-B3E0-57668027038F}">
  <dimension ref="A1:Q10"/>
  <sheetViews>
    <sheetView workbookViewId="0">
      <selection activeCell="A2" sqref="A2:XFD10"/>
    </sheetView>
  </sheetViews>
  <sheetFormatPr baseColWidth="10" defaultRowHeight="16" x14ac:dyDescent="0.2"/>
  <cols>
    <col min="1" max="1" width="13.83203125" customWidth="1"/>
    <col min="2" max="2" width="26.1640625" customWidth="1"/>
    <col min="3" max="3" width="30.1640625" customWidth="1"/>
    <col min="4" max="4" width="14.1640625" customWidth="1"/>
    <col min="5" max="5" width="19.6640625" customWidth="1"/>
    <col min="6" max="6" width="22.83203125" customWidth="1"/>
    <col min="7" max="7" width="18.6640625" customWidth="1"/>
    <col min="8" max="8" width="12.6640625" customWidth="1"/>
    <col min="10" max="10" width="13.33203125" customWidth="1"/>
    <col min="11" max="11" width="16.6640625" customWidth="1"/>
    <col min="12" max="12" width="17.6640625" customWidth="1"/>
    <col min="13" max="13" width="17.1640625" customWidth="1"/>
    <col min="14" max="14" width="14.33203125" customWidth="1"/>
    <col min="15" max="15" width="11" customWidth="1"/>
  </cols>
  <sheetData>
    <row r="1" spans="1:17" x14ac:dyDescent="0.2">
      <c r="A1" s="3" t="s">
        <v>13</v>
      </c>
      <c r="B1" s="10" t="s">
        <v>3</v>
      </c>
      <c r="C1" s="4" t="s">
        <v>15</v>
      </c>
      <c r="D1" s="4" t="s">
        <v>0</v>
      </c>
      <c r="E1" s="4" t="s">
        <v>4</v>
      </c>
      <c r="F1" s="4" t="s">
        <v>5</v>
      </c>
      <c r="G1" s="3" t="s">
        <v>6</v>
      </c>
      <c r="H1" s="3" t="s">
        <v>1</v>
      </c>
      <c r="I1" s="3" t="s">
        <v>2</v>
      </c>
      <c r="J1" s="3" t="s">
        <v>7</v>
      </c>
      <c r="K1" s="3" t="s">
        <v>8</v>
      </c>
      <c r="L1" s="3" t="s">
        <v>9</v>
      </c>
      <c r="M1" s="3" t="s">
        <v>10</v>
      </c>
      <c r="N1" s="3" t="s">
        <v>14</v>
      </c>
      <c r="O1" s="3" t="s">
        <v>11</v>
      </c>
      <c r="P1" s="3" t="s">
        <v>12</v>
      </c>
    </row>
    <row r="2" spans="1:17" s="8" customFormat="1" x14ac:dyDescent="0.2">
      <c r="A2" s="4">
        <v>8</v>
      </c>
      <c r="B2" s="13">
        <v>-14.390507820900501</v>
      </c>
      <c r="C2" s="8">
        <v>40.370638289187603</v>
      </c>
      <c r="D2" s="8">
        <v>27.994</v>
      </c>
      <c r="E2" s="8">
        <v>270</v>
      </c>
      <c r="F2" s="8">
        <v>342.92500000000001</v>
      </c>
      <c r="G2" s="8">
        <v>2044.16</v>
      </c>
      <c r="H2" s="16">
        <f>B7-B10</f>
        <v>0.23823204816729948</v>
      </c>
      <c r="I2" s="3">
        <f>C10-C7</f>
        <v>0.17705841823850221</v>
      </c>
      <c r="J2" s="15">
        <v>987.060295</v>
      </c>
      <c r="K2" s="3">
        <v>70</v>
      </c>
      <c r="L2" s="3">
        <f>J2+K2</f>
        <v>1057.060295</v>
      </c>
      <c r="M2" s="3">
        <f>J2-K2</f>
        <v>917.060295</v>
      </c>
      <c r="N2" s="3"/>
      <c r="O2" s="3"/>
      <c r="P2" s="8">
        <v>6</v>
      </c>
    </row>
    <row r="3" spans="1:17" x14ac:dyDescent="0.2">
      <c r="A3" s="5">
        <v>9</v>
      </c>
      <c r="B3" s="11">
        <v>-14.4283948223965</v>
      </c>
      <c r="C3">
        <v>40.395344114988397</v>
      </c>
      <c r="D3">
        <v>27.969000000000001</v>
      </c>
      <c r="E3">
        <v>270</v>
      </c>
      <c r="F3">
        <v>342.71899999999999</v>
      </c>
      <c r="G3">
        <v>2043.91</v>
      </c>
      <c r="H3" s="17">
        <f>B7-B10</f>
        <v>0.23823204816729948</v>
      </c>
      <c r="I3" s="6">
        <f>C10-C7</f>
        <v>0.17705841823850221</v>
      </c>
      <c r="J3" s="7">
        <v>916.027559</v>
      </c>
      <c r="K3" s="6">
        <v>70</v>
      </c>
      <c r="L3" s="6">
        <f t="shared" ref="L3:L10" si="0">J3+K3</f>
        <v>986.027559</v>
      </c>
      <c r="M3" s="6">
        <f t="shared" ref="M3:M10" si="1">J3-K3</f>
        <v>846.027559</v>
      </c>
      <c r="N3" s="6"/>
      <c r="O3" s="6"/>
      <c r="P3" s="9">
        <v>50</v>
      </c>
    </row>
    <row r="4" spans="1:17" x14ac:dyDescent="0.2">
      <c r="A4" s="5">
        <v>10</v>
      </c>
      <c r="B4" s="11">
        <v>-14.456307437360801</v>
      </c>
      <c r="C4">
        <v>40.410785256113797</v>
      </c>
      <c r="D4">
        <v>27.956299999999999</v>
      </c>
      <c r="E4">
        <v>270</v>
      </c>
      <c r="F4">
        <v>342.57100000000003</v>
      </c>
      <c r="G4">
        <v>2043.78</v>
      </c>
      <c r="H4" s="17">
        <f>B7-B10</f>
        <v>0.23823204816729948</v>
      </c>
      <c r="I4" s="6">
        <f>C10-C7</f>
        <v>0.17705841823850221</v>
      </c>
      <c r="J4" s="7">
        <v>1251.7457139999999</v>
      </c>
      <c r="K4" s="6">
        <v>70</v>
      </c>
      <c r="L4" s="6">
        <f t="shared" si="0"/>
        <v>1321.7457139999999</v>
      </c>
      <c r="M4" s="6">
        <f t="shared" si="1"/>
        <v>1181.7457139999999</v>
      </c>
      <c r="N4" s="6"/>
      <c r="O4" s="6"/>
      <c r="P4" s="9">
        <v>84</v>
      </c>
      <c r="Q4" s="9"/>
    </row>
    <row r="5" spans="1:17" x14ac:dyDescent="0.2">
      <c r="A5" s="5">
        <v>11</v>
      </c>
      <c r="B5" s="11">
        <v>-14.4842165471171</v>
      </c>
      <c r="C5">
        <v>40.4293146254644</v>
      </c>
      <c r="D5">
        <v>27.9377</v>
      </c>
      <c r="E5">
        <v>270</v>
      </c>
      <c r="F5">
        <v>342.41800000000001</v>
      </c>
      <c r="G5">
        <v>2043.59</v>
      </c>
      <c r="H5" s="17">
        <f>B7-B10</f>
        <v>0.23823204816729948</v>
      </c>
      <c r="I5" s="6">
        <f>C10-C7</f>
        <v>0.17705841823850221</v>
      </c>
      <c r="J5" s="7">
        <v>1704.2833539999999</v>
      </c>
      <c r="K5" s="6">
        <v>70</v>
      </c>
      <c r="L5" s="6">
        <f t="shared" si="0"/>
        <v>1774.2833539999999</v>
      </c>
      <c r="M5" s="6">
        <f t="shared" si="1"/>
        <v>1634.2833539999999</v>
      </c>
      <c r="N5" s="6"/>
      <c r="O5" s="6"/>
      <c r="P5" s="9">
        <v>319</v>
      </c>
      <c r="Q5" s="9"/>
    </row>
    <row r="6" spans="1:17" x14ac:dyDescent="0.2">
      <c r="A6" s="5">
        <v>12</v>
      </c>
      <c r="B6" s="11">
        <v>-14.5270701266163</v>
      </c>
      <c r="C6">
        <v>40.456079270081801</v>
      </c>
      <c r="D6">
        <v>27.912800000000001</v>
      </c>
      <c r="E6">
        <v>270</v>
      </c>
      <c r="F6">
        <v>342.185</v>
      </c>
      <c r="G6">
        <v>2043.34</v>
      </c>
      <c r="H6" s="17">
        <f>B7-B10</f>
        <v>0.23823204816729948</v>
      </c>
      <c r="I6" s="6">
        <f>C10-C7</f>
        <v>0.17705841823850221</v>
      </c>
      <c r="J6" s="7">
        <v>1567.518296</v>
      </c>
      <c r="K6" s="6">
        <v>70</v>
      </c>
      <c r="L6" s="6">
        <f t="shared" si="0"/>
        <v>1637.518296</v>
      </c>
      <c r="M6" s="6">
        <f t="shared" si="1"/>
        <v>1497.518296</v>
      </c>
      <c r="N6" s="6"/>
      <c r="O6" s="6"/>
      <c r="P6" s="9">
        <v>331</v>
      </c>
      <c r="Q6" s="9"/>
    </row>
    <row r="7" spans="1:17" x14ac:dyDescent="0.2">
      <c r="A7" s="5">
        <v>66</v>
      </c>
      <c r="B7" s="11">
        <v>-14.3436386903824</v>
      </c>
      <c r="C7">
        <v>40.314020771727698</v>
      </c>
      <c r="D7">
        <v>28.076899999999998</v>
      </c>
      <c r="E7">
        <v>270</v>
      </c>
      <c r="F7">
        <v>343.22</v>
      </c>
      <c r="G7">
        <v>2045</v>
      </c>
      <c r="H7" s="17">
        <f>B7-B10</f>
        <v>0.23823204816729948</v>
      </c>
      <c r="I7">
        <f>C10-C7</f>
        <v>0.17705841823850221</v>
      </c>
      <c r="J7" s="2">
        <v>325.26077998998295</v>
      </c>
      <c r="K7" s="6">
        <v>70</v>
      </c>
      <c r="L7" s="6">
        <f t="shared" si="0"/>
        <v>395.26077998998295</v>
      </c>
      <c r="M7" s="6">
        <f t="shared" si="1"/>
        <v>255.26077998998295</v>
      </c>
      <c r="P7" s="9">
        <v>617</v>
      </c>
    </row>
    <row r="8" spans="1:17" x14ac:dyDescent="0.2">
      <c r="A8" s="1">
        <v>67</v>
      </c>
      <c r="B8" s="11">
        <v>-14.3615897303461</v>
      </c>
      <c r="C8">
        <v>40.337697188120003</v>
      </c>
      <c r="D8">
        <v>28.0411</v>
      </c>
      <c r="E8">
        <v>270</v>
      </c>
      <c r="F8">
        <v>343.10399999999998</v>
      </c>
      <c r="G8">
        <v>2044.64</v>
      </c>
      <c r="H8" s="17">
        <f>B7-B10</f>
        <v>0.23823204816729948</v>
      </c>
      <c r="I8">
        <f>C10-C7</f>
        <v>0.17705841823850221</v>
      </c>
      <c r="J8" s="2">
        <v>616.52744866439298</v>
      </c>
      <c r="K8" s="6">
        <v>70</v>
      </c>
      <c r="L8" s="6">
        <f t="shared" si="0"/>
        <v>686.52744866439298</v>
      </c>
      <c r="M8" s="6">
        <f t="shared" si="1"/>
        <v>546.52744866439298</v>
      </c>
      <c r="P8" s="9">
        <v>235</v>
      </c>
    </row>
    <row r="9" spans="1:17" x14ac:dyDescent="0.2">
      <c r="A9" s="5">
        <v>68</v>
      </c>
      <c r="B9" s="11">
        <v>-14.5509847942867</v>
      </c>
      <c r="C9">
        <v>40.4756380488407</v>
      </c>
      <c r="D9">
        <v>27.889900000000001</v>
      </c>
      <c r="E9">
        <v>270</v>
      </c>
      <c r="F9">
        <v>342.048</v>
      </c>
      <c r="G9">
        <v>2043.11</v>
      </c>
      <c r="H9" s="17">
        <f>B7-B10</f>
        <v>0.23823204816729948</v>
      </c>
      <c r="I9">
        <f>C10-C7</f>
        <v>0.17705841823850221</v>
      </c>
      <c r="J9" s="2">
        <v>887.25170431991501</v>
      </c>
      <c r="K9" s="6">
        <v>70</v>
      </c>
      <c r="L9" s="6">
        <f t="shared" si="0"/>
        <v>957.25170431991501</v>
      </c>
      <c r="M9" s="6">
        <f t="shared" si="1"/>
        <v>817.25170431991501</v>
      </c>
      <c r="P9" s="9">
        <v>88</v>
      </c>
    </row>
    <row r="10" spans="1:17" x14ac:dyDescent="0.2">
      <c r="A10" s="1">
        <v>69</v>
      </c>
      <c r="B10" s="11">
        <v>-14.5818707385497</v>
      </c>
      <c r="C10">
        <v>40.4910791899662</v>
      </c>
      <c r="D10">
        <v>27.88</v>
      </c>
      <c r="E10">
        <v>270</v>
      </c>
      <c r="F10">
        <v>341.88600000000002</v>
      </c>
      <c r="G10">
        <v>2043.01</v>
      </c>
      <c r="H10" s="17">
        <f>B7-B10</f>
        <v>0.23823204816729948</v>
      </c>
      <c r="I10">
        <f>C10-C7</f>
        <v>0.17705841823850221</v>
      </c>
      <c r="J10" s="2">
        <v>939.12291412014292</v>
      </c>
      <c r="K10" s="6">
        <v>70</v>
      </c>
      <c r="L10" s="6">
        <f t="shared" si="0"/>
        <v>1009.1229141201429</v>
      </c>
      <c r="M10" s="6">
        <f t="shared" si="1"/>
        <v>869.12291412014292</v>
      </c>
      <c r="P10" s="9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B1FF8-B6A4-FF40-B848-221363CB4292}">
  <dimension ref="A1:Q7"/>
  <sheetViews>
    <sheetView workbookViewId="0">
      <selection activeCell="A2" sqref="A2:XFD7"/>
    </sheetView>
  </sheetViews>
  <sheetFormatPr baseColWidth="10" defaultRowHeight="16" x14ac:dyDescent="0.2"/>
  <cols>
    <col min="1" max="1" width="13.83203125" customWidth="1"/>
    <col min="2" max="2" width="26.1640625" customWidth="1"/>
    <col min="3" max="3" width="30.1640625" customWidth="1"/>
    <col min="4" max="4" width="14.1640625" customWidth="1"/>
    <col min="5" max="5" width="19.6640625" customWidth="1"/>
    <col min="6" max="6" width="22.83203125" customWidth="1"/>
    <col min="7" max="7" width="18.6640625" customWidth="1"/>
    <col min="8" max="8" width="12.6640625" customWidth="1"/>
    <col min="10" max="10" width="13.33203125" customWidth="1"/>
    <col min="11" max="11" width="16.6640625" customWidth="1"/>
    <col min="12" max="12" width="17.6640625" customWidth="1"/>
    <col min="13" max="13" width="17.1640625" customWidth="1"/>
    <col min="14" max="14" width="14.33203125" customWidth="1"/>
    <col min="15" max="15" width="11" customWidth="1"/>
  </cols>
  <sheetData>
    <row r="1" spans="1:17" x14ac:dyDescent="0.2">
      <c r="A1" s="3" t="s">
        <v>13</v>
      </c>
      <c r="B1" s="10" t="s">
        <v>3</v>
      </c>
      <c r="C1" s="4" t="s">
        <v>15</v>
      </c>
      <c r="D1" s="4" t="s">
        <v>0</v>
      </c>
      <c r="E1" s="4" t="s">
        <v>4</v>
      </c>
      <c r="F1" s="4" t="s">
        <v>5</v>
      </c>
      <c r="G1" s="3" t="s">
        <v>6</v>
      </c>
      <c r="H1" s="3" t="s">
        <v>1</v>
      </c>
      <c r="I1" s="3" t="s">
        <v>2</v>
      </c>
      <c r="J1" s="3" t="s">
        <v>7</v>
      </c>
      <c r="K1" s="3" t="s">
        <v>8</v>
      </c>
      <c r="L1" s="3" t="s">
        <v>9</v>
      </c>
      <c r="M1" s="3" t="s">
        <v>10</v>
      </c>
      <c r="N1" s="3" t="s">
        <v>14</v>
      </c>
      <c r="O1" s="3" t="s">
        <v>11</v>
      </c>
      <c r="P1" s="3" t="s">
        <v>12</v>
      </c>
    </row>
    <row r="2" spans="1:17" s="8" customFormat="1" x14ac:dyDescent="0.2">
      <c r="A2" s="4">
        <v>18</v>
      </c>
      <c r="B2" s="13">
        <v>-14.3725591015886</v>
      </c>
      <c r="C2" s="8">
        <v>40.577549580268702</v>
      </c>
      <c r="D2" s="8">
        <v>27.572800000000001</v>
      </c>
      <c r="E2" s="8">
        <v>270</v>
      </c>
      <c r="F2" s="8">
        <v>342.67700000000002</v>
      </c>
      <c r="G2" s="8">
        <v>2039.94</v>
      </c>
      <c r="H2" s="16">
        <f>B3-B7</f>
        <v>0.1758577252522997</v>
      </c>
      <c r="I2" s="3">
        <f>C7-C3</f>
        <v>9.6563179356799367E-2</v>
      </c>
      <c r="J2" s="15">
        <v>1195.6176579999999</v>
      </c>
      <c r="K2" s="3">
        <v>70</v>
      </c>
      <c r="L2" s="3">
        <f t="shared" ref="L2:L7" si="0">J2+K2</f>
        <v>1265.6176579999999</v>
      </c>
      <c r="M2" s="3">
        <f t="shared" ref="M2:M7" si="1">J2-K2</f>
        <v>1125.6176579999999</v>
      </c>
      <c r="N2" s="3"/>
      <c r="O2" s="3"/>
      <c r="P2" s="3">
        <v>43</v>
      </c>
    </row>
    <row r="3" spans="1:17" x14ac:dyDescent="0.2">
      <c r="A3" s="5">
        <v>19</v>
      </c>
      <c r="B3" s="11">
        <v>-14.3526143902491</v>
      </c>
      <c r="C3">
        <v>40.564167257960001</v>
      </c>
      <c r="D3">
        <v>27.586600000000001</v>
      </c>
      <c r="E3">
        <v>270</v>
      </c>
      <c r="F3">
        <v>342.78800000000001</v>
      </c>
      <c r="G3">
        <v>2040.08</v>
      </c>
      <c r="H3" s="17">
        <f>B3-B7</f>
        <v>0.1758577252522997</v>
      </c>
      <c r="I3" s="6">
        <f>C7-C3</f>
        <v>9.6563179356799367E-2</v>
      </c>
      <c r="J3" s="2">
        <v>1085.1446977610528</v>
      </c>
      <c r="K3" s="6">
        <v>70</v>
      </c>
      <c r="L3" s="6">
        <f t="shared" si="0"/>
        <v>1155.1446977610528</v>
      </c>
      <c r="M3" s="6">
        <f t="shared" si="1"/>
        <v>1015.1446977610528</v>
      </c>
      <c r="N3" s="6"/>
      <c r="O3" s="6"/>
      <c r="P3" s="6">
        <v>71</v>
      </c>
      <c r="Q3" s="9"/>
    </row>
    <row r="4" spans="1:17" x14ac:dyDescent="0.2">
      <c r="A4" s="5">
        <v>20</v>
      </c>
      <c r="B4" s="11">
        <v>-14.419422167050399</v>
      </c>
      <c r="C4">
        <v>40.600196587252697</v>
      </c>
      <c r="D4">
        <v>27.558</v>
      </c>
      <c r="E4">
        <v>270</v>
      </c>
      <c r="F4">
        <v>342.43</v>
      </c>
      <c r="G4">
        <v>2039.8</v>
      </c>
      <c r="H4" s="17">
        <f>B3-B7</f>
        <v>0.1758577252522997</v>
      </c>
      <c r="I4" s="6">
        <f>C7-C3</f>
        <v>9.6563179356799367E-2</v>
      </c>
      <c r="J4" s="2">
        <v>1096.6792020382916</v>
      </c>
      <c r="K4" s="6">
        <v>70</v>
      </c>
      <c r="L4" s="6">
        <f t="shared" si="0"/>
        <v>1166.6792020382916</v>
      </c>
      <c r="M4" s="6">
        <f t="shared" si="1"/>
        <v>1026.6792020382916</v>
      </c>
      <c r="N4" s="6"/>
      <c r="O4" s="6"/>
      <c r="P4" s="6">
        <v>137</v>
      </c>
      <c r="Q4" s="9"/>
    </row>
    <row r="5" spans="1:17" x14ac:dyDescent="0.2">
      <c r="A5" s="5">
        <v>21</v>
      </c>
      <c r="B5" s="11">
        <v>-14.4493296119914</v>
      </c>
      <c r="C5">
        <v>40.610490681336401</v>
      </c>
      <c r="D5">
        <v>27.557099999999998</v>
      </c>
      <c r="E5">
        <v>270</v>
      </c>
      <c r="F5">
        <v>342.279</v>
      </c>
      <c r="G5">
        <v>2039.79</v>
      </c>
      <c r="H5" s="17">
        <f>B3-B7</f>
        <v>0.1758577252522997</v>
      </c>
      <c r="I5" s="6">
        <f>C7-C3</f>
        <v>9.6563179356799367E-2</v>
      </c>
      <c r="J5" s="2">
        <v>912.56642877295951</v>
      </c>
      <c r="K5" s="6">
        <v>70</v>
      </c>
      <c r="L5" s="6">
        <f t="shared" si="0"/>
        <v>982.56642877295951</v>
      </c>
      <c r="M5" s="6">
        <f t="shared" si="1"/>
        <v>842.56642877295951</v>
      </c>
      <c r="N5" s="6"/>
      <c r="O5" s="6"/>
      <c r="P5" s="6">
        <v>192</v>
      </c>
      <c r="Q5" s="9"/>
    </row>
    <row r="6" spans="1:17" x14ac:dyDescent="0.2">
      <c r="A6" s="5">
        <v>22</v>
      </c>
      <c r="B6" s="11">
        <v>-14.473252672425399</v>
      </c>
      <c r="C6">
        <v>40.623873003645102</v>
      </c>
      <c r="D6">
        <v>27.546299999999999</v>
      </c>
      <c r="E6">
        <v>270</v>
      </c>
      <c r="F6">
        <v>342.15</v>
      </c>
      <c r="G6">
        <v>2039.68</v>
      </c>
      <c r="H6" s="17">
        <f>B3-B7</f>
        <v>0.1758577252522997</v>
      </c>
      <c r="I6" s="6">
        <f>C7-C3</f>
        <v>9.6563179356799367E-2</v>
      </c>
      <c r="J6" s="2">
        <v>942.68924090980499</v>
      </c>
      <c r="K6" s="6">
        <v>70</v>
      </c>
      <c r="L6" s="6">
        <f t="shared" si="0"/>
        <v>1012.689240909805</v>
      </c>
      <c r="M6" s="6">
        <f t="shared" si="1"/>
        <v>872.68924090980499</v>
      </c>
      <c r="N6" s="6"/>
      <c r="O6" s="6"/>
      <c r="P6" s="6">
        <v>256</v>
      </c>
      <c r="Q6" s="9"/>
    </row>
    <row r="7" spans="1:17" x14ac:dyDescent="0.2">
      <c r="A7" s="5">
        <v>23</v>
      </c>
      <c r="B7" s="11">
        <v>-14.528472115501399</v>
      </c>
      <c r="C7">
        <v>40.660730437316801</v>
      </c>
      <c r="D7">
        <v>29.8292</v>
      </c>
      <c r="E7">
        <v>270</v>
      </c>
      <c r="F7">
        <v>344.024</v>
      </c>
      <c r="G7">
        <v>2000.67</v>
      </c>
      <c r="H7" s="17">
        <f>B3-B7</f>
        <v>0.1758577252522997</v>
      </c>
      <c r="I7" s="6">
        <f>C7-C3</f>
        <v>9.6563179356799367E-2</v>
      </c>
      <c r="J7" s="2">
        <v>922.18581027607365</v>
      </c>
      <c r="K7" s="6">
        <v>70</v>
      </c>
      <c r="L7" s="6">
        <f t="shared" si="0"/>
        <v>992.18581027607365</v>
      </c>
      <c r="M7" s="6">
        <f t="shared" si="1"/>
        <v>852.18581027607365</v>
      </c>
      <c r="N7" s="6"/>
      <c r="O7" s="6"/>
      <c r="P7" s="6">
        <v>176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6A4AD2-A3F5-174F-B11F-A0233D92A9FC}">
  <dimension ref="A1:P18"/>
  <sheetViews>
    <sheetView workbookViewId="0">
      <selection activeCell="F24" sqref="F24"/>
    </sheetView>
  </sheetViews>
  <sheetFormatPr baseColWidth="10" defaultRowHeight="16" x14ac:dyDescent="0.2"/>
  <cols>
    <col min="1" max="1" width="13.83203125" customWidth="1"/>
    <col min="2" max="2" width="26.1640625" customWidth="1"/>
    <col min="3" max="3" width="30.1640625" customWidth="1"/>
    <col min="4" max="4" width="14.1640625" customWidth="1"/>
    <col min="5" max="5" width="19.6640625" customWidth="1"/>
    <col min="6" max="6" width="22.83203125" customWidth="1"/>
    <col min="7" max="7" width="18.6640625" customWidth="1"/>
    <col min="8" max="8" width="12.6640625" customWidth="1"/>
    <col min="10" max="10" width="13.33203125" customWidth="1"/>
    <col min="11" max="11" width="16.6640625" customWidth="1"/>
    <col min="12" max="12" width="17.6640625" customWidth="1"/>
    <col min="13" max="13" width="17.1640625" customWidth="1"/>
    <col min="14" max="14" width="14.33203125" customWidth="1"/>
    <col min="15" max="15" width="11" customWidth="1"/>
  </cols>
  <sheetData>
    <row r="1" spans="1:16" x14ac:dyDescent="0.2">
      <c r="A1" s="3" t="s">
        <v>13</v>
      </c>
      <c r="B1" s="10" t="s">
        <v>3</v>
      </c>
      <c r="C1" s="4" t="s">
        <v>15</v>
      </c>
      <c r="D1" s="4" t="s">
        <v>0</v>
      </c>
      <c r="E1" s="4" t="s">
        <v>4</v>
      </c>
      <c r="F1" s="4" t="s">
        <v>5</v>
      </c>
      <c r="G1" s="3" t="s">
        <v>6</v>
      </c>
      <c r="H1" s="3" t="s">
        <v>1</v>
      </c>
      <c r="I1" s="3" t="s">
        <v>2</v>
      </c>
      <c r="J1" s="3" t="s">
        <v>7</v>
      </c>
      <c r="K1" s="3" t="s">
        <v>8</v>
      </c>
      <c r="L1" s="3" t="s">
        <v>9</v>
      </c>
      <c r="M1" s="3" t="s">
        <v>10</v>
      </c>
      <c r="N1" s="3" t="s">
        <v>14</v>
      </c>
      <c r="O1" s="3" t="s">
        <v>11</v>
      </c>
      <c r="P1" s="3" t="s">
        <v>12</v>
      </c>
    </row>
    <row r="2" spans="1:16" s="8" customFormat="1" x14ac:dyDescent="0.2">
      <c r="A2" s="4">
        <v>26</v>
      </c>
      <c r="B2" s="13">
        <v>-14.447144966134999</v>
      </c>
      <c r="C2" s="8">
        <v>40.7068270245015</v>
      </c>
      <c r="D2" s="8">
        <v>29.689599999999999</v>
      </c>
      <c r="E2" s="8">
        <v>270</v>
      </c>
      <c r="F2" s="8">
        <v>344.303</v>
      </c>
      <c r="G2" s="8">
        <v>1999.18</v>
      </c>
      <c r="H2" s="16">
        <f>B10-B9</f>
        <v>0.34005157510839901</v>
      </c>
      <c r="I2" s="3">
        <f>C9-C10</f>
        <v>0.24072662196439865</v>
      </c>
      <c r="J2" s="14">
        <v>964.04184501381326</v>
      </c>
      <c r="K2" s="3">
        <v>70</v>
      </c>
      <c r="L2" s="3">
        <f t="shared" ref="L2:L18" si="0">J2+K2</f>
        <v>1034.0418450138131</v>
      </c>
      <c r="M2" s="3">
        <f t="shared" ref="M2:M18" si="1">J2-K2</f>
        <v>894.04184501381326</v>
      </c>
      <c r="N2" s="3"/>
      <c r="O2" s="3"/>
      <c r="P2" s="3">
        <v>31</v>
      </c>
    </row>
    <row r="3" spans="1:16" x14ac:dyDescent="0.2">
      <c r="A3" s="5">
        <v>28</v>
      </c>
      <c r="B3" s="11">
        <v>-14.492771186782001</v>
      </c>
      <c r="C3">
        <v>40.7191194477507</v>
      </c>
      <c r="D3">
        <v>29.691700000000001</v>
      </c>
      <c r="E3">
        <v>270</v>
      </c>
      <c r="F3">
        <v>344.09199999999998</v>
      </c>
      <c r="G3">
        <v>1999.2</v>
      </c>
      <c r="H3" s="17">
        <f>B10-B9</f>
        <v>0.34005157510839901</v>
      </c>
      <c r="I3" s="6">
        <f>C9-C10</f>
        <v>0.24072662196439865</v>
      </c>
      <c r="J3" s="2">
        <v>1621.1172017409451</v>
      </c>
      <c r="K3" s="6">
        <v>70</v>
      </c>
      <c r="L3" s="6">
        <f t="shared" si="0"/>
        <v>1691.1172017409451</v>
      </c>
      <c r="M3" s="6">
        <f t="shared" si="1"/>
        <v>1551.1172017409451</v>
      </c>
      <c r="N3" s="6"/>
      <c r="O3" s="6"/>
      <c r="P3" s="6">
        <v>4</v>
      </c>
    </row>
    <row r="4" spans="1:16" x14ac:dyDescent="0.2">
      <c r="A4" s="5">
        <v>30</v>
      </c>
      <c r="B4" s="11">
        <v>-14.5274805008071</v>
      </c>
      <c r="C4">
        <v>40.746777400061497</v>
      </c>
      <c r="D4">
        <v>29.657</v>
      </c>
      <c r="E4">
        <v>270</v>
      </c>
      <c r="F4">
        <v>343.90499999999997</v>
      </c>
      <c r="G4">
        <v>1998.84</v>
      </c>
      <c r="H4" s="17">
        <f>B10-B9</f>
        <v>0.34005157510839901</v>
      </c>
      <c r="I4" s="6">
        <f>C9-C10</f>
        <v>0.24072662196439865</v>
      </c>
      <c r="J4" s="2">
        <v>1703.6102545182314</v>
      </c>
      <c r="K4" s="6">
        <v>70</v>
      </c>
      <c r="L4" s="6">
        <f t="shared" si="0"/>
        <v>1773.6102545182314</v>
      </c>
      <c r="M4" s="6">
        <f t="shared" si="1"/>
        <v>1633.6102545182314</v>
      </c>
      <c r="N4" s="6"/>
      <c r="O4" s="6"/>
      <c r="P4" s="6">
        <v>118</v>
      </c>
    </row>
    <row r="5" spans="1:16" x14ac:dyDescent="0.2">
      <c r="A5" s="5">
        <v>32</v>
      </c>
      <c r="B5" s="11">
        <v>-14.5621843670736</v>
      </c>
      <c r="C5">
        <v>40.774435352372301</v>
      </c>
      <c r="D5">
        <v>29.622599999999998</v>
      </c>
      <c r="E5">
        <v>270</v>
      </c>
      <c r="F5">
        <v>343.71800000000002</v>
      </c>
      <c r="G5">
        <v>1998.47</v>
      </c>
      <c r="H5" s="17">
        <f>B10-B9</f>
        <v>0.34005157510839901</v>
      </c>
      <c r="I5" s="6">
        <f>C9-C10</f>
        <v>0.24072662196439865</v>
      </c>
      <c r="J5" s="2">
        <v>1806.0482485357459</v>
      </c>
      <c r="K5" s="6">
        <v>70</v>
      </c>
      <c r="L5" s="6">
        <f t="shared" si="0"/>
        <v>1876.0482485357459</v>
      </c>
      <c r="M5" s="6">
        <f t="shared" si="1"/>
        <v>1736.0482485357459</v>
      </c>
      <c r="N5" s="6"/>
      <c r="O5" s="6"/>
      <c r="P5" s="6">
        <v>67</v>
      </c>
    </row>
    <row r="6" spans="1:16" x14ac:dyDescent="0.2">
      <c r="A6" s="5">
        <v>34</v>
      </c>
      <c r="B6" s="11">
        <v>-14.5909348636859</v>
      </c>
      <c r="C6">
        <v>40.796971461662601</v>
      </c>
      <c r="D6">
        <v>29.595099999999999</v>
      </c>
      <c r="E6">
        <v>270</v>
      </c>
      <c r="F6">
        <v>343.56299999999999</v>
      </c>
      <c r="G6">
        <v>1998.18</v>
      </c>
      <c r="H6" s="17">
        <f>B10-B9</f>
        <v>0.34005157510839901</v>
      </c>
      <c r="I6" s="6">
        <f>C9-C10</f>
        <v>0.24072662196439865</v>
      </c>
      <c r="J6" s="2">
        <v>1787.0761163447899</v>
      </c>
      <c r="K6" s="6">
        <v>70</v>
      </c>
      <c r="L6" s="6">
        <f t="shared" si="0"/>
        <v>1857.0761163447899</v>
      </c>
      <c r="M6" s="6">
        <f t="shared" si="1"/>
        <v>1717.0761163447899</v>
      </c>
      <c r="N6" s="6"/>
      <c r="O6" s="6"/>
      <c r="P6" s="6">
        <v>109</v>
      </c>
    </row>
    <row r="7" spans="1:16" x14ac:dyDescent="0.2">
      <c r="A7" s="5">
        <v>48</v>
      </c>
      <c r="B7" s="11">
        <v>-14.6682451348605</v>
      </c>
      <c r="C7">
        <v>40.852287366284202</v>
      </c>
      <c r="D7">
        <v>29.532599999999999</v>
      </c>
      <c r="E7">
        <v>270</v>
      </c>
      <c r="F7">
        <v>343.15199999999999</v>
      </c>
      <c r="G7">
        <v>1997.52</v>
      </c>
      <c r="H7" s="17">
        <f>B10-B9</f>
        <v>0.34005157510839901</v>
      </c>
      <c r="I7" s="6">
        <f>C9-C10</f>
        <v>0.24072662196439865</v>
      </c>
      <c r="J7" s="2">
        <v>1648.6143792767796</v>
      </c>
      <c r="K7" s="6">
        <v>70</v>
      </c>
      <c r="L7" s="6">
        <f t="shared" si="0"/>
        <v>1718.6143792767796</v>
      </c>
      <c r="M7" s="6">
        <f t="shared" si="1"/>
        <v>1578.6143792767796</v>
      </c>
      <c r="N7" s="6"/>
      <c r="O7" s="6"/>
      <c r="P7" s="6">
        <v>67</v>
      </c>
    </row>
    <row r="8" spans="1:16" x14ac:dyDescent="0.2">
      <c r="A8" s="5">
        <v>40</v>
      </c>
      <c r="B8" s="11">
        <v>-14.705899233156</v>
      </c>
      <c r="C8">
        <v>40.884042793011403</v>
      </c>
      <c r="D8">
        <v>29.493099999999998</v>
      </c>
      <c r="E8">
        <v>270</v>
      </c>
      <c r="F8">
        <v>342.94499999999999</v>
      </c>
      <c r="G8">
        <v>1997.1</v>
      </c>
      <c r="H8" s="17">
        <f>B10-B9</f>
        <v>0.34005157510839901</v>
      </c>
      <c r="I8" s="6">
        <f>C9-C10</f>
        <v>0.24072662196439865</v>
      </c>
      <c r="J8" s="2">
        <v>1234.5646378026142</v>
      </c>
      <c r="K8" s="6">
        <v>70</v>
      </c>
      <c r="L8" s="6">
        <f t="shared" si="0"/>
        <v>1304.5646378026142</v>
      </c>
      <c r="M8" s="6">
        <f t="shared" si="1"/>
        <v>1164.5646378026142</v>
      </c>
      <c r="N8" s="6"/>
      <c r="O8" s="6"/>
      <c r="P8" s="6">
        <v>122</v>
      </c>
    </row>
    <row r="9" spans="1:16" x14ac:dyDescent="0.2">
      <c r="A9" s="5">
        <v>42</v>
      </c>
      <c r="B9" s="11">
        <v>-14.7445374765166</v>
      </c>
      <c r="C9">
        <v>40.909652008114001</v>
      </c>
      <c r="D9">
        <v>29.466699999999999</v>
      </c>
      <c r="E9">
        <v>270</v>
      </c>
      <c r="F9">
        <v>342.74099999999999</v>
      </c>
      <c r="G9">
        <v>1996.83</v>
      </c>
      <c r="H9" s="17">
        <f>B10-B9</f>
        <v>0.34005157510839901</v>
      </c>
      <c r="I9" s="6">
        <f>C9-C10</f>
        <v>0.24072662196439865</v>
      </c>
      <c r="J9" s="2">
        <v>1587.7706114738369</v>
      </c>
      <c r="K9" s="6">
        <v>70</v>
      </c>
      <c r="L9" s="6">
        <f t="shared" si="0"/>
        <v>1657.7706114738369</v>
      </c>
      <c r="M9" s="6">
        <f t="shared" si="1"/>
        <v>1517.7706114738369</v>
      </c>
      <c r="N9" s="6"/>
      <c r="O9" s="6"/>
      <c r="P9" s="6">
        <v>49</v>
      </c>
    </row>
    <row r="10" spans="1:16" x14ac:dyDescent="0.2">
      <c r="A10" s="5">
        <v>63</v>
      </c>
      <c r="B10" s="11">
        <v>-14.404485901408201</v>
      </c>
      <c r="C10">
        <v>40.668925386149603</v>
      </c>
      <c r="D10">
        <v>29.7408</v>
      </c>
      <c r="E10">
        <v>270</v>
      </c>
      <c r="F10">
        <v>344.53699999999998</v>
      </c>
      <c r="G10">
        <v>1999.73</v>
      </c>
      <c r="H10" s="17">
        <f>B10-B9</f>
        <v>0.34005157510839901</v>
      </c>
      <c r="I10">
        <f>C9-C10</f>
        <v>0.24072662196439865</v>
      </c>
      <c r="J10" s="2">
        <v>657.74059360673061</v>
      </c>
      <c r="K10" s="6">
        <v>70</v>
      </c>
      <c r="L10" s="6">
        <f t="shared" si="0"/>
        <v>727.74059360673061</v>
      </c>
      <c r="M10" s="6">
        <f t="shared" si="1"/>
        <v>587.74059360673061</v>
      </c>
      <c r="P10">
        <v>68</v>
      </c>
    </row>
    <row r="11" spans="1:16" x14ac:dyDescent="0.2">
      <c r="A11" s="1">
        <v>64</v>
      </c>
      <c r="B11" s="11">
        <v>-14.632566855044599</v>
      </c>
      <c r="C11">
        <v>40.822580676765199</v>
      </c>
      <c r="D11">
        <v>29.569600000000001</v>
      </c>
      <c r="E11">
        <v>270</v>
      </c>
      <c r="F11">
        <v>343.34800000000001</v>
      </c>
      <c r="G11">
        <v>1997.91</v>
      </c>
      <c r="H11" s="17">
        <f>B10-B9</f>
        <v>0.34005157510839901</v>
      </c>
      <c r="I11">
        <f>C9-C10</f>
        <v>0.24072662196439865</v>
      </c>
      <c r="J11" s="2">
        <v>2043.2307185647996</v>
      </c>
      <c r="K11" s="6">
        <v>70</v>
      </c>
      <c r="L11" s="6">
        <f t="shared" si="0"/>
        <v>2113.2307185647996</v>
      </c>
      <c r="M11" s="6">
        <f t="shared" si="1"/>
        <v>1973.2307185647996</v>
      </c>
      <c r="P11" s="6">
        <v>79</v>
      </c>
    </row>
    <row r="12" spans="1:16" x14ac:dyDescent="0.2">
      <c r="A12" s="1">
        <v>74</v>
      </c>
      <c r="B12" s="11">
        <v>-14.4273045570172</v>
      </c>
      <c r="C12">
        <v>40.685315283815299</v>
      </c>
      <c r="D12">
        <v>29.7211</v>
      </c>
      <c r="E12">
        <v>270</v>
      </c>
      <c r="F12">
        <v>344.41699999999997</v>
      </c>
      <c r="G12">
        <v>1999.52</v>
      </c>
      <c r="H12" s="12">
        <f>B10-B9</f>
        <v>0.34005157510839901</v>
      </c>
      <c r="I12" s="2">
        <f>C9-C10</f>
        <v>0.24072662196439865</v>
      </c>
      <c r="J12" s="2">
        <v>716.67822594259565</v>
      </c>
      <c r="K12" s="6">
        <v>70</v>
      </c>
      <c r="L12" s="6">
        <f t="shared" si="0"/>
        <v>786.67822594259565</v>
      </c>
      <c r="M12" s="6">
        <f t="shared" si="1"/>
        <v>646.67822594259565</v>
      </c>
      <c r="P12" s="6">
        <v>177</v>
      </c>
    </row>
    <row r="13" spans="1:16" x14ac:dyDescent="0.2">
      <c r="A13" s="1">
        <v>75</v>
      </c>
      <c r="B13" s="11">
        <v>-14.4679754908418</v>
      </c>
      <c r="C13">
        <v>40.711948867521997</v>
      </c>
      <c r="D13">
        <v>29.691500000000001</v>
      </c>
      <c r="E13">
        <v>270</v>
      </c>
      <c r="F13">
        <v>344.20699999999999</v>
      </c>
      <c r="G13">
        <v>1999.2</v>
      </c>
      <c r="H13" s="12">
        <f>B10-B9</f>
        <v>0.34005157510839901</v>
      </c>
      <c r="I13" s="2">
        <f>C9-C10</f>
        <v>0.24072662196439865</v>
      </c>
      <c r="J13" s="2">
        <v>1003.5288231170504</v>
      </c>
      <c r="K13" s="6">
        <v>70</v>
      </c>
      <c r="L13" s="6">
        <f t="shared" si="0"/>
        <v>1073.5288231170503</v>
      </c>
      <c r="M13" s="6">
        <f t="shared" si="1"/>
        <v>933.52882311705036</v>
      </c>
      <c r="P13" s="6">
        <v>136</v>
      </c>
    </row>
    <row r="14" spans="1:16" x14ac:dyDescent="0.2">
      <c r="A14" s="1">
        <v>76</v>
      </c>
      <c r="B14" s="11">
        <v>-14.510622370816799</v>
      </c>
      <c r="C14">
        <v>40.735509345416403</v>
      </c>
      <c r="D14">
        <v>29.669499999999999</v>
      </c>
      <c r="E14">
        <v>270</v>
      </c>
      <c r="F14">
        <v>343.99299999999999</v>
      </c>
      <c r="G14">
        <v>1998.97</v>
      </c>
      <c r="H14" s="12">
        <f>B10-B9</f>
        <v>0.34005157510839901</v>
      </c>
      <c r="I14" s="2">
        <f>C9-C10</f>
        <v>0.24072662196439865</v>
      </c>
      <c r="J14" s="2">
        <v>1362.0226417665187</v>
      </c>
      <c r="K14" s="6">
        <v>70</v>
      </c>
      <c r="L14" s="6">
        <f t="shared" si="0"/>
        <v>1432.0226417665187</v>
      </c>
      <c r="M14" s="6">
        <f t="shared" si="1"/>
        <v>1292.0226417665187</v>
      </c>
      <c r="P14" s="6">
        <v>79</v>
      </c>
    </row>
    <row r="15" spans="1:16" x14ac:dyDescent="0.2">
      <c r="A15" s="1">
        <v>77</v>
      </c>
      <c r="B15" s="11">
        <v>-14.5473119493652</v>
      </c>
      <c r="C15">
        <v>40.754972348894299</v>
      </c>
      <c r="D15">
        <v>29.6525</v>
      </c>
      <c r="E15">
        <v>270</v>
      </c>
      <c r="F15">
        <v>343.80900000000003</v>
      </c>
      <c r="G15">
        <v>1998.79</v>
      </c>
      <c r="H15" s="12">
        <f>B10-B9</f>
        <v>0.34005157510839901</v>
      </c>
      <c r="I15" s="2">
        <f>C9-C10</f>
        <v>0.24072662196439865</v>
      </c>
      <c r="J15" s="2">
        <v>1882.6253750013655</v>
      </c>
      <c r="K15" s="6">
        <v>70</v>
      </c>
      <c r="L15" s="6">
        <f t="shared" si="0"/>
        <v>1952.6253750013655</v>
      </c>
      <c r="M15" s="6">
        <f t="shared" si="1"/>
        <v>1812.6253750013655</v>
      </c>
      <c r="P15" s="6">
        <v>75</v>
      </c>
    </row>
    <row r="16" spans="1:16" x14ac:dyDescent="0.2">
      <c r="A16" s="1">
        <v>78</v>
      </c>
      <c r="B16" s="11">
        <v>-14.577055781992099</v>
      </c>
      <c r="C16">
        <v>40.784679038413302</v>
      </c>
      <c r="D16">
        <v>29.6112</v>
      </c>
      <c r="E16">
        <v>270</v>
      </c>
      <c r="F16">
        <v>343.64</v>
      </c>
      <c r="G16">
        <v>1998.35</v>
      </c>
      <c r="H16" s="12">
        <f>B10-B9</f>
        <v>0.34005157510839901</v>
      </c>
      <c r="I16" s="2">
        <f>C9-C10</f>
        <v>0.24072662196439865</v>
      </c>
      <c r="J16" s="2">
        <v>1727.1321354223351</v>
      </c>
      <c r="K16" s="6">
        <v>70</v>
      </c>
      <c r="L16" s="6">
        <f t="shared" si="0"/>
        <v>1797.1321354223351</v>
      </c>
      <c r="M16" s="6">
        <f t="shared" si="1"/>
        <v>1657.1321354223351</v>
      </c>
      <c r="P16" s="6">
        <v>64</v>
      </c>
    </row>
    <row r="17" spans="1:16" x14ac:dyDescent="0.2">
      <c r="A17" s="1">
        <v>79</v>
      </c>
      <c r="B17" s="11">
        <v>-14.6157167610207</v>
      </c>
      <c r="C17">
        <v>40.812336990724098</v>
      </c>
      <c r="D17">
        <v>29.579599999999999</v>
      </c>
      <c r="E17">
        <v>270</v>
      </c>
      <c r="F17">
        <v>343.435</v>
      </c>
      <c r="G17">
        <v>1998.02</v>
      </c>
      <c r="H17" s="12">
        <f>B10-B9</f>
        <v>0.34005157510839901</v>
      </c>
      <c r="I17" s="2">
        <f>C9-C10</f>
        <v>0.24072662196439865</v>
      </c>
      <c r="J17" s="2">
        <v>1863.5845474103614</v>
      </c>
      <c r="K17" s="6">
        <v>70</v>
      </c>
      <c r="L17" s="6">
        <f t="shared" si="0"/>
        <v>1933.5845474103614</v>
      </c>
      <c r="M17" s="6">
        <f t="shared" si="1"/>
        <v>1793.5845474103614</v>
      </c>
      <c r="P17" s="6">
        <v>11</v>
      </c>
    </row>
    <row r="18" spans="1:16" x14ac:dyDescent="0.2">
      <c r="A18" s="1">
        <v>80</v>
      </c>
      <c r="B18" s="11">
        <v>-14.654370938466601</v>
      </c>
      <c r="C18">
        <v>40.8328243628062</v>
      </c>
      <c r="D18">
        <v>29.5627</v>
      </c>
      <c r="E18">
        <v>270</v>
      </c>
      <c r="F18">
        <v>343.24</v>
      </c>
      <c r="G18">
        <v>1997.84</v>
      </c>
      <c r="H18" s="12">
        <f>B10-B9</f>
        <v>0.34005157510839901</v>
      </c>
      <c r="I18" s="2">
        <f>C9-C10</f>
        <v>0.24072662196439865</v>
      </c>
      <c r="J18" s="2">
        <v>2029.2705222043389</v>
      </c>
      <c r="K18" s="6">
        <v>70</v>
      </c>
      <c r="L18" s="6">
        <f t="shared" si="0"/>
        <v>2099.2705222043387</v>
      </c>
      <c r="M18" s="6">
        <f t="shared" si="1"/>
        <v>1959.2705222043389</v>
      </c>
      <c r="P18" s="6">
        <f>AVERAGE(P15:P17)</f>
        <v>50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395885-4FBE-604E-9E3D-258B37204C36}">
  <dimension ref="A1:P7"/>
  <sheetViews>
    <sheetView workbookViewId="0">
      <selection activeCell="A2" sqref="A2:XFD7"/>
    </sheetView>
  </sheetViews>
  <sheetFormatPr baseColWidth="10" defaultRowHeight="16" x14ac:dyDescent="0.2"/>
  <cols>
    <col min="1" max="1" width="13.83203125" customWidth="1"/>
    <col min="2" max="2" width="26.1640625" customWidth="1"/>
    <col min="3" max="3" width="30.1640625" customWidth="1"/>
    <col min="4" max="4" width="14.1640625" customWidth="1"/>
    <col min="5" max="5" width="19.6640625" customWidth="1"/>
    <col min="6" max="6" width="22.83203125" customWidth="1"/>
    <col min="7" max="7" width="18.6640625" customWidth="1"/>
    <col min="8" max="8" width="12.6640625" customWidth="1"/>
    <col min="10" max="10" width="13.33203125" customWidth="1"/>
    <col min="11" max="11" width="16.6640625" customWidth="1"/>
    <col min="12" max="12" width="17.6640625" customWidth="1"/>
    <col min="13" max="13" width="17.1640625" customWidth="1"/>
    <col min="14" max="14" width="14.33203125" customWidth="1"/>
    <col min="15" max="15" width="11" customWidth="1"/>
  </cols>
  <sheetData>
    <row r="1" spans="1:16" x14ac:dyDescent="0.2">
      <c r="A1" s="3" t="s">
        <v>13</v>
      </c>
      <c r="B1" s="10" t="s">
        <v>3</v>
      </c>
      <c r="C1" s="4" t="s">
        <v>15</v>
      </c>
      <c r="D1" s="4" t="s">
        <v>0</v>
      </c>
      <c r="E1" s="4" t="s">
        <v>4</v>
      </c>
      <c r="F1" s="4" t="s">
        <v>5</v>
      </c>
      <c r="G1" s="3" t="s">
        <v>6</v>
      </c>
      <c r="H1" s="3" t="s">
        <v>1</v>
      </c>
      <c r="I1" s="3" t="s">
        <v>2</v>
      </c>
      <c r="J1" s="3" t="s">
        <v>7</v>
      </c>
      <c r="K1" s="3" t="s">
        <v>8</v>
      </c>
      <c r="L1" s="3" t="s">
        <v>9</v>
      </c>
      <c r="M1" s="3" t="s">
        <v>10</v>
      </c>
      <c r="N1" s="3" t="s">
        <v>14</v>
      </c>
      <c r="O1" s="3" t="s">
        <v>11</v>
      </c>
      <c r="P1" s="3" t="s">
        <v>12</v>
      </c>
    </row>
    <row r="2" spans="1:16" s="8" customFormat="1" x14ac:dyDescent="0.2">
      <c r="A2" s="4">
        <v>43</v>
      </c>
      <c r="B2" s="13">
        <v>-14.512122145484399</v>
      </c>
      <c r="C2" s="8">
        <v>40.4890203711495</v>
      </c>
      <c r="D2" s="8">
        <v>27.838000000000001</v>
      </c>
      <c r="E2" s="8">
        <v>270</v>
      </c>
      <c r="F2" s="8">
        <v>342.19799999999998</v>
      </c>
      <c r="G2" s="8">
        <v>2042.59</v>
      </c>
      <c r="H2" s="16">
        <f>B2-B7</f>
        <v>0.2274620928969</v>
      </c>
      <c r="I2" s="3">
        <f>C7-C2</f>
        <v>0.22292849637249645</v>
      </c>
      <c r="J2" s="14">
        <v>795.25240893915839</v>
      </c>
      <c r="K2" s="3">
        <v>70</v>
      </c>
      <c r="L2" s="3">
        <f t="shared" ref="L2:L7" si="0">J2+K2</f>
        <v>865.25240893915839</v>
      </c>
      <c r="M2" s="3">
        <f t="shared" ref="M2:M7" si="1">J2-K2</f>
        <v>725.25240893915839</v>
      </c>
      <c r="N2" s="3"/>
      <c r="O2" s="3"/>
      <c r="P2" s="3">
        <v>234</v>
      </c>
    </row>
    <row r="3" spans="1:16" x14ac:dyDescent="0.2">
      <c r="A3" s="5">
        <v>45</v>
      </c>
      <c r="B3" s="11">
        <v>-14.532052562495</v>
      </c>
      <c r="C3">
        <v>40.500343874641402</v>
      </c>
      <c r="D3">
        <v>27.828800000000001</v>
      </c>
      <c r="E3">
        <v>270</v>
      </c>
      <c r="F3">
        <v>342.09100000000001</v>
      </c>
      <c r="G3">
        <v>2042.5</v>
      </c>
      <c r="H3" s="17">
        <f>B2-B7</f>
        <v>0.2274620928969</v>
      </c>
      <c r="I3" s="6">
        <f>C7-C2</f>
        <v>0.22292849637249645</v>
      </c>
      <c r="J3" s="2">
        <v>716.1505280100447</v>
      </c>
      <c r="K3" s="6">
        <v>70</v>
      </c>
      <c r="L3" s="6">
        <f t="shared" si="0"/>
        <v>786.1505280100447</v>
      </c>
      <c r="M3" s="6">
        <f t="shared" si="1"/>
        <v>646.1505280100447</v>
      </c>
      <c r="N3" s="6"/>
      <c r="O3" s="6"/>
      <c r="P3" s="6">
        <v>425</v>
      </c>
    </row>
    <row r="4" spans="1:16" x14ac:dyDescent="0.2">
      <c r="A4" s="5">
        <v>46</v>
      </c>
      <c r="B4" s="11">
        <v>-14.5569630565669</v>
      </c>
      <c r="C4">
        <v>40.5219614722171</v>
      </c>
      <c r="D4">
        <v>27.802600000000002</v>
      </c>
      <c r="E4">
        <v>270</v>
      </c>
      <c r="F4">
        <v>341.94499999999999</v>
      </c>
      <c r="G4">
        <v>2042.24</v>
      </c>
      <c r="H4" s="17">
        <f>B2-B7</f>
        <v>0.2274620928969</v>
      </c>
      <c r="I4" s="6">
        <f>C7-C2</f>
        <v>0.22292849637249645</v>
      </c>
      <c r="J4" s="2">
        <v>1299.0010409625904</v>
      </c>
      <c r="K4" s="6">
        <v>70</v>
      </c>
      <c r="L4" s="6">
        <f t="shared" si="0"/>
        <v>1369.0010409625904</v>
      </c>
      <c r="M4" s="6">
        <f t="shared" si="1"/>
        <v>1229.0010409625904</v>
      </c>
      <c r="N4" s="6"/>
      <c r="O4" s="6"/>
      <c r="P4" s="6">
        <v>274</v>
      </c>
    </row>
    <row r="5" spans="1:16" x14ac:dyDescent="0.2">
      <c r="A5" s="5">
        <v>47</v>
      </c>
      <c r="B5" s="11">
        <v>-14.6890547804521</v>
      </c>
      <c r="C5">
        <v>40.701705181480897</v>
      </c>
      <c r="D5">
        <v>29.8445</v>
      </c>
      <c r="E5">
        <v>270</v>
      </c>
      <c r="F5">
        <v>343.28800000000001</v>
      </c>
      <c r="G5">
        <v>2000.83</v>
      </c>
      <c r="H5" s="17">
        <f>B2-B7</f>
        <v>0.2274620928969</v>
      </c>
      <c r="I5" s="6">
        <f>C7-C2</f>
        <v>0.22292849637249645</v>
      </c>
      <c r="J5" s="2">
        <v>602.67614470063995</v>
      </c>
      <c r="K5" s="6">
        <v>70</v>
      </c>
      <c r="L5" s="6">
        <f t="shared" si="0"/>
        <v>672.67614470063995</v>
      </c>
      <c r="M5" s="6">
        <f t="shared" si="1"/>
        <v>532.67614470063995</v>
      </c>
      <c r="N5" s="6"/>
      <c r="O5" s="6"/>
      <c r="P5" s="6">
        <v>178</v>
      </c>
    </row>
    <row r="6" spans="1:16" x14ac:dyDescent="0.2">
      <c r="A6" s="5">
        <v>48</v>
      </c>
      <c r="B6" s="11">
        <v>-14.7167978924653</v>
      </c>
      <c r="C6">
        <v>40.707851393105599</v>
      </c>
      <c r="D6">
        <v>29.849399999999999</v>
      </c>
      <c r="E6">
        <v>270</v>
      </c>
      <c r="F6">
        <v>343.16300000000001</v>
      </c>
      <c r="G6">
        <v>2000.88</v>
      </c>
      <c r="H6" s="17">
        <f>B2-B7</f>
        <v>0.2274620928969</v>
      </c>
      <c r="I6" s="6">
        <f>C7-C2</f>
        <v>0.22292849637249645</v>
      </c>
      <c r="J6" s="2">
        <v>785.34088630622819</v>
      </c>
      <c r="K6" s="6">
        <v>70</v>
      </c>
      <c r="L6" s="6">
        <f t="shared" si="0"/>
        <v>855.34088630622819</v>
      </c>
      <c r="M6" s="6">
        <f t="shared" si="1"/>
        <v>715.34088630622819</v>
      </c>
      <c r="N6" s="6"/>
      <c r="O6" s="6"/>
      <c r="P6" s="6">
        <v>391</v>
      </c>
    </row>
    <row r="7" spans="1:16" x14ac:dyDescent="0.2">
      <c r="A7" s="5">
        <v>49</v>
      </c>
      <c r="B7" s="11">
        <v>-14.739584238381299</v>
      </c>
      <c r="C7">
        <v>40.711948867521997</v>
      </c>
      <c r="D7">
        <v>29.855499999999999</v>
      </c>
      <c r="E7">
        <v>270</v>
      </c>
      <c r="F7">
        <v>343.06099999999998</v>
      </c>
      <c r="G7">
        <v>2000.95</v>
      </c>
      <c r="H7" s="17">
        <f>B2-B7</f>
        <v>0.2274620928969</v>
      </c>
      <c r="I7" s="6">
        <f>C7-C2</f>
        <v>0.22292849637249645</v>
      </c>
      <c r="J7" s="2">
        <v>1116.5786913874763</v>
      </c>
      <c r="K7" s="6">
        <v>70</v>
      </c>
      <c r="L7" s="6">
        <f t="shared" si="0"/>
        <v>1186.5786913874763</v>
      </c>
      <c r="M7" s="6">
        <f t="shared" si="1"/>
        <v>1046.5786913874763</v>
      </c>
      <c r="N7" s="6"/>
      <c r="O7" s="6"/>
      <c r="P7" s="6">
        <v>157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17A764-1579-AA42-AF8E-9E9BA4F41938}">
  <dimension ref="A1:P9"/>
  <sheetViews>
    <sheetView workbookViewId="0">
      <selection activeCell="A5" sqref="A5"/>
    </sheetView>
  </sheetViews>
  <sheetFormatPr baseColWidth="10" defaultRowHeight="16" x14ac:dyDescent="0.2"/>
  <cols>
    <col min="1" max="1" width="13.83203125" customWidth="1"/>
    <col min="2" max="2" width="26.1640625" customWidth="1"/>
    <col min="3" max="3" width="30.1640625" customWidth="1"/>
    <col min="4" max="4" width="14.1640625" customWidth="1"/>
    <col min="5" max="5" width="19.6640625" customWidth="1"/>
    <col min="6" max="6" width="22.83203125" customWidth="1"/>
    <col min="7" max="7" width="18.6640625" customWidth="1"/>
    <col min="8" max="8" width="12.6640625" customWidth="1"/>
    <col min="10" max="10" width="13.33203125" customWidth="1"/>
    <col min="11" max="11" width="16.6640625" customWidth="1"/>
    <col min="12" max="12" width="17.6640625" customWidth="1"/>
    <col min="13" max="13" width="17.1640625" customWidth="1"/>
    <col min="14" max="14" width="14.33203125" customWidth="1"/>
    <col min="15" max="15" width="11" customWidth="1"/>
  </cols>
  <sheetData>
    <row r="1" spans="1:16" x14ac:dyDescent="0.2">
      <c r="A1" s="3" t="s">
        <v>13</v>
      </c>
      <c r="B1" s="10" t="s">
        <v>3</v>
      </c>
      <c r="C1" s="4" t="s">
        <v>15</v>
      </c>
      <c r="D1" s="4" t="s">
        <v>0</v>
      </c>
      <c r="E1" s="4" t="s">
        <v>4</v>
      </c>
      <c r="F1" s="4" t="s">
        <v>5</v>
      </c>
      <c r="G1" s="3" t="s">
        <v>6</v>
      </c>
      <c r="H1" s="3" t="s">
        <v>1</v>
      </c>
      <c r="I1" s="3" t="s">
        <v>2</v>
      </c>
      <c r="J1" s="3" t="s">
        <v>7</v>
      </c>
      <c r="K1" s="3" t="s">
        <v>8</v>
      </c>
      <c r="L1" s="3" t="s">
        <v>9</v>
      </c>
      <c r="M1" s="3" t="s">
        <v>10</v>
      </c>
      <c r="N1" s="3" t="s">
        <v>14</v>
      </c>
      <c r="O1" s="3" t="s">
        <v>11</v>
      </c>
      <c r="P1" s="3" t="s">
        <v>12</v>
      </c>
    </row>
    <row r="2" spans="1:16" s="8" customFormat="1" x14ac:dyDescent="0.2">
      <c r="A2" s="4">
        <v>53</v>
      </c>
      <c r="B2" s="13">
        <v>-14.344636008127599</v>
      </c>
      <c r="C2" s="8">
        <v>40.511667378133502</v>
      </c>
      <c r="D2" s="8">
        <v>27.685700000000001</v>
      </c>
      <c r="E2" s="8">
        <v>270</v>
      </c>
      <c r="F2" s="8">
        <v>342.90699999999998</v>
      </c>
      <c r="G2" s="8">
        <v>2041.07</v>
      </c>
      <c r="H2" s="16">
        <f>B2-B9</f>
        <v>0.22029781283930028</v>
      </c>
      <c r="I2" s="8">
        <f>C9-C2</f>
        <v>0.11735267255339465</v>
      </c>
      <c r="J2" s="14">
        <v>1704.8651710046206</v>
      </c>
      <c r="K2" s="3">
        <v>70</v>
      </c>
      <c r="L2" s="3">
        <f t="shared" ref="L2:L9" si="0">J2+K2</f>
        <v>1774.8651710046206</v>
      </c>
      <c r="M2" s="3">
        <f t="shared" ref="M2:M9" si="1">J2-K2</f>
        <v>1634.8651710046206</v>
      </c>
      <c r="P2" s="8">
        <v>371</v>
      </c>
    </row>
    <row r="3" spans="1:16" x14ac:dyDescent="0.2">
      <c r="A3" s="5">
        <v>54</v>
      </c>
      <c r="B3" s="11">
        <v>-14.367573090437199</v>
      </c>
      <c r="C3">
        <v>40.516814425175298</v>
      </c>
      <c r="D3">
        <v>27.69</v>
      </c>
      <c r="E3">
        <v>270</v>
      </c>
      <c r="F3">
        <v>342.79599999999999</v>
      </c>
      <c r="G3">
        <v>2041.11</v>
      </c>
      <c r="H3" s="17">
        <f>B2-B9</f>
        <v>0.22029781283930028</v>
      </c>
      <c r="I3">
        <f>C9-C2</f>
        <v>0.11735267255339465</v>
      </c>
      <c r="J3" s="2">
        <v>1667.465887237953</v>
      </c>
      <c r="K3" s="6">
        <v>70</v>
      </c>
      <c r="L3" s="6">
        <f t="shared" si="0"/>
        <v>1737.465887237953</v>
      </c>
      <c r="M3" s="6">
        <f t="shared" si="1"/>
        <v>1597.465887237953</v>
      </c>
      <c r="P3" s="6">
        <v>435</v>
      </c>
    </row>
    <row r="4" spans="1:16" x14ac:dyDescent="0.2">
      <c r="A4" s="5">
        <v>56</v>
      </c>
      <c r="B4" s="11">
        <v>-14.3915049296915</v>
      </c>
      <c r="C4">
        <v>40.529167338075602</v>
      </c>
      <c r="D4">
        <v>27.680700000000002</v>
      </c>
      <c r="E4">
        <v>270</v>
      </c>
      <c r="F4">
        <v>342.67</v>
      </c>
      <c r="G4">
        <v>2041.02</v>
      </c>
      <c r="H4" s="17">
        <f>B2-B9</f>
        <v>0.22029781283930028</v>
      </c>
      <c r="I4">
        <f>C9-C2</f>
        <v>0.11735267255339465</v>
      </c>
      <c r="J4" s="2">
        <v>1388.0711613955086</v>
      </c>
      <c r="K4" s="6">
        <v>70</v>
      </c>
      <c r="L4" s="6">
        <f t="shared" si="0"/>
        <v>1458.0711613955086</v>
      </c>
      <c r="M4" s="6">
        <f t="shared" si="1"/>
        <v>1318.0711613955086</v>
      </c>
      <c r="P4" s="6">
        <v>269</v>
      </c>
    </row>
    <row r="5" spans="1:16" x14ac:dyDescent="0.2">
      <c r="A5" s="1">
        <v>57</v>
      </c>
      <c r="B5" s="11">
        <v>-14.4114461700888</v>
      </c>
      <c r="C5">
        <v>40.541520250975999</v>
      </c>
      <c r="D5">
        <v>27.669</v>
      </c>
      <c r="E5">
        <v>270</v>
      </c>
      <c r="F5">
        <v>342.56099999999998</v>
      </c>
      <c r="G5">
        <v>2040.9</v>
      </c>
      <c r="H5" s="17">
        <f>B2-B9</f>
        <v>0.22029781283930028</v>
      </c>
      <c r="I5">
        <f>C9-C2</f>
        <v>0.11735267255339465</v>
      </c>
      <c r="J5" s="2">
        <v>1061.4530863222806</v>
      </c>
      <c r="K5" s="6">
        <v>70</v>
      </c>
      <c r="L5" s="6">
        <f t="shared" si="0"/>
        <v>1131.4530863222806</v>
      </c>
      <c r="M5" s="6">
        <f t="shared" si="1"/>
        <v>991.45308632228057</v>
      </c>
      <c r="P5" s="6">
        <v>200</v>
      </c>
    </row>
    <row r="6" spans="1:16" x14ac:dyDescent="0.2">
      <c r="A6" s="5">
        <v>58</v>
      </c>
      <c r="B6" s="11">
        <v>-14.507139260725699</v>
      </c>
      <c r="C6">
        <v>40.597108359027601</v>
      </c>
      <c r="D6">
        <v>27.621500000000001</v>
      </c>
      <c r="E6">
        <v>270</v>
      </c>
      <c r="F6">
        <v>342.04300000000001</v>
      </c>
      <c r="G6">
        <v>2040.43</v>
      </c>
      <c r="H6" s="17">
        <f>B2-B9</f>
        <v>0.22029781283930028</v>
      </c>
      <c r="I6">
        <f>C9-C2</f>
        <v>0.11735267255339465</v>
      </c>
      <c r="J6" s="2">
        <v>1055.2245143311413</v>
      </c>
      <c r="K6" s="6">
        <v>70</v>
      </c>
      <c r="L6" s="6">
        <f t="shared" si="0"/>
        <v>1125.2245143311413</v>
      </c>
      <c r="M6" s="6">
        <f t="shared" si="1"/>
        <v>985.22451433114134</v>
      </c>
      <c r="P6" s="6">
        <v>291</v>
      </c>
    </row>
    <row r="7" spans="1:16" x14ac:dyDescent="0.2">
      <c r="A7" s="1">
        <v>59</v>
      </c>
      <c r="B7" s="11">
        <v>-14.5230840970753</v>
      </c>
      <c r="C7">
        <v>40.607402453111199</v>
      </c>
      <c r="D7">
        <v>27.611799999999999</v>
      </c>
      <c r="E7">
        <v>270</v>
      </c>
      <c r="F7">
        <v>341.95499999999998</v>
      </c>
      <c r="G7">
        <v>2040.33</v>
      </c>
      <c r="H7" s="17">
        <f>B2-B9</f>
        <v>0.22029781283930028</v>
      </c>
      <c r="I7">
        <f>C9-C2</f>
        <v>0.11735267255339465</v>
      </c>
      <c r="J7" s="2">
        <v>1166.1030795225549</v>
      </c>
      <c r="K7" s="6">
        <v>70</v>
      </c>
      <c r="L7" s="6">
        <f t="shared" si="0"/>
        <v>1236.1030795225549</v>
      </c>
      <c r="M7" s="6">
        <f t="shared" si="1"/>
        <v>1096.1030795225549</v>
      </c>
      <c r="P7" s="6">
        <v>305</v>
      </c>
    </row>
    <row r="8" spans="1:16" x14ac:dyDescent="0.2">
      <c r="A8" s="5">
        <v>60</v>
      </c>
      <c r="B8" s="11">
        <v>-14.546999196143</v>
      </c>
      <c r="C8">
        <v>40.6146083189698</v>
      </c>
      <c r="D8">
        <v>27.613499999999998</v>
      </c>
      <c r="E8">
        <v>270</v>
      </c>
      <c r="F8">
        <v>341.83600000000001</v>
      </c>
      <c r="G8">
        <v>2040.35</v>
      </c>
      <c r="H8" s="17">
        <f>B2-B9</f>
        <v>0.22029781283930028</v>
      </c>
      <c r="I8">
        <f>C9-C2</f>
        <v>0.11735267255339465</v>
      </c>
      <c r="J8" s="2">
        <v>915.29074683120632</v>
      </c>
      <c r="K8" s="6">
        <v>70</v>
      </c>
      <c r="L8" s="6">
        <f t="shared" si="0"/>
        <v>985.29074683120632</v>
      </c>
      <c r="M8" s="6">
        <f t="shared" si="1"/>
        <v>845.29074683120632</v>
      </c>
      <c r="P8" s="6">
        <v>263</v>
      </c>
    </row>
    <row r="9" spans="1:16" x14ac:dyDescent="0.2">
      <c r="A9" s="1">
        <v>61</v>
      </c>
      <c r="B9" s="11">
        <v>-14.5649338209669</v>
      </c>
      <c r="C9">
        <v>40.629020050686897</v>
      </c>
      <c r="D9">
        <v>27.597100000000001</v>
      </c>
      <c r="E9">
        <v>270</v>
      </c>
      <c r="F9">
        <v>341.73200000000003</v>
      </c>
      <c r="G9">
        <v>2040.19</v>
      </c>
      <c r="H9" s="17">
        <f>B2-B9</f>
        <v>0.22029781283930028</v>
      </c>
      <c r="I9">
        <f>C9-C2</f>
        <v>0.11735267255339465</v>
      </c>
      <c r="J9" s="2">
        <v>1040.1772133804598</v>
      </c>
      <c r="K9" s="6">
        <v>70</v>
      </c>
      <c r="L9" s="6">
        <f t="shared" si="0"/>
        <v>1110.1772133804598</v>
      </c>
      <c r="M9" s="6">
        <f t="shared" si="1"/>
        <v>970.17721338045976</v>
      </c>
      <c r="P9" s="6">
        <v>201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6</vt:i4>
      </vt:variant>
    </vt:vector>
  </HeadingPairs>
  <TitlesOfParts>
    <vt:vector size="13" baseType="lpstr">
      <vt:lpstr>All-Ganymede</vt:lpstr>
      <vt:lpstr>A-Ganymede</vt:lpstr>
      <vt:lpstr>B-Ganymede</vt:lpstr>
      <vt:lpstr>E-Ganymede</vt:lpstr>
      <vt:lpstr>F-Ganymede</vt:lpstr>
      <vt:lpstr>G-Ganymede</vt:lpstr>
      <vt:lpstr>H-Ganymede</vt:lpstr>
      <vt:lpstr>'All-Ganymede'!All_Heaves</vt:lpstr>
      <vt:lpstr>'All-Ganymede'!All_Tops</vt:lpstr>
      <vt:lpstr>'All-Ganymede'!All_Tops_1</vt:lpstr>
      <vt:lpstr>'All-Ganymede'!All_tops_new</vt:lpstr>
      <vt:lpstr>'All-Ganymede'!All_tops_new2</vt:lpstr>
      <vt:lpstr>'All-Ganymede'!ScarpA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Mackenzie Mills</dc:creator>
  <cp:lastModifiedBy>Mackenzie Mills</cp:lastModifiedBy>
  <dcterms:created xsi:type="dcterms:W3CDTF">2022-05-18T16:22:49Z</dcterms:created>
  <dcterms:modified xsi:type="dcterms:W3CDTF">2022-11-28T17:51:39Z</dcterms:modified>
</cp:coreProperties>
</file>