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mmiesmac/Documents/JPL/2022/Ganymede/"/>
    </mc:Choice>
  </mc:AlternateContent>
  <xr:revisionPtr revIDLastSave="0" documentId="13_ncr:1_{82D5F302-CA12-1B41-8CCA-2345734E27BA}" xr6:coauthVersionLast="36" xr6:coauthVersionMax="36" xr10:uidLastSave="{00000000-0000-0000-0000-000000000000}"/>
  <bookViews>
    <workbookView xWindow="0" yWindow="460" windowWidth="22140" windowHeight="14600" activeTab="5" xr2:uid="{4A8E2134-4F31-1C4F-A9D1-CFE4D5F487BB}"/>
  </bookViews>
  <sheets>
    <sheet name="A-Ganymede" sheetId="4" r:id="rId1"/>
    <sheet name="B-Ganymede" sheetId="2" r:id="rId2"/>
    <sheet name="E-Ganymede" sheetId="5" r:id="rId3"/>
    <sheet name="F-Ganymede" sheetId="6" r:id="rId4"/>
    <sheet name="G-Ganymede" sheetId="7" r:id="rId5"/>
    <sheet name="H-Ganymede" sheetId="8" r:id="rId6"/>
  </sheets>
  <definedNames>
    <definedName name="A_qview" localSheetId="0">'A-Ganymede'!$B$2:$G$18</definedName>
    <definedName name="C_qview" localSheetId="1">'B-Ganymede'!$A$2:$A$9</definedName>
    <definedName name="ScarpA" localSheetId="0">'A-Ganymede'!$A$12:$F$21</definedName>
    <definedName name="ScarpA_1" localSheetId="0">'A-Ganymede'!$A$10:$F$16</definedName>
    <definedName name="ScarpA_2" localSheetId="0">'A-Ganymede'!$A$8:$F$10</definedName>
    <definedName name="ScarpA_3" localSheetId="0">'A-Ganymede'!$E$24:$J$28</definedName>
    <definedName name="ScarpB" localSheetId="0">'A-Ganymede'!$K$24:$P$24</definedName>
    <definedName name="ScarpC" localSheetId="0">'A-Ganymede'!$K$34:$P$34</definedName>
    <definedName name="ScarpC" localSheetId="1">'B-Ganymede'!$A$10:$F$16</definedName>
    <definedName name="ScarpC_1" localSheetId="1">'B-Ganymede'!$B$19:$G$30</definedName>
    <definedName name="ScarpD" localSheetId="0">'A-Ganymede'!$K$52:$P$52</definedName>
    <definedName name="ScarpE" localSheetId="2">'E-Ganymede'!$A$2:$F$26</definedName>
    <definedName name="ScarpE" localSheetId="3">'F-Ganymede'!#REF!</definedName>
    <definedName name="ScarpE_1" localSheetId="2">'E-Ganymede'!$G$23:$L$30</definedName>
    <definedName name="ScarpF" localSheetId="3">'F-Ganymede'!$A$16:$A$39</definedName>
    <definedName name="ScarpF_1" localSheetId="3">'F-Ganymede'!#REF!</definedName>
    <definedName name="ScarpF_2" localSheetId="3">'F-Ganymede'!$E$9:$J$44</definedName>
    <definedName name="ScarpF_3" localSheetId="3">'F-Ganymede'!$C$34:$H$51</definedName>
    <definedName name="ScarpG" localSheetId="4">'G-Ganymede'!$A$11:$F$17</definedName>
    <definedName name="ScarpH" localSheetId="5">'H-Ganymede'!$A$14:$F$22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8" l="1"/>
  <c r="P3" i="8"/>
  <c r="P2" i="8"/>
  <c r="I6" i="8" l="1"/>
  <c r="I9" i="8"/>
  <c r="I8" i="8"/>
  <c r="I7" i="8"/>
  <c r="I5" i="8"/>
  <c r="I4" i="8"/>
  <c r="I3" i="8"/>
  <c r="I2" i="8"/>
  <c r="H6" i="8"/>
  <c r="H9" i="8"/>
  <c r="H8" i="8"/>
  <c r="H7" i="8"/>
  <c r="H5" i="8"/>
  <c r="H4" i="8"/>
  <c r="H3" i="8"/>
  <c r="H2" i="8"/>
  <c r="I7" i="7"/>
  <c r="I6" i="7"/>
  <c r="I5" i="7"/>
  <c r="I4" i="7"/>
  <c r="I3" i="7"/>
  <c r="I2" i="7"/>
  <c r="H7" i="7"/>
  <c r="H6" i="7"/>
  <c r="H5" i="7"/>
  <c r="H4" i="7"/>
  <c r="H3" i="7"/>
  <c r="H2" i="7"/>
  <c r="I15" i="6"/>
  <c r="I13" i="6"/>
  <c r="I11" i="6"/>
  <c r="I9" i="6"/>
  <c r="I7" i="6"/>
  <c r="I5" i="6"/>
  <c r="I3" i="6"/>
  <c r="I18" i="6"/>
  <c r="I17" i="6"/>
  <c r="I16" i="6"/>
  <c r="I14" i="6"/>
  <c r="I12" i="6"/>
  <c r="I10" i="6"/>
  <c r="I8" i="6"/>
  <c r="I6" i="6"/>
  <c r="I4" i="6"/>
  <c r="I2" i="6"/>
  <c r="H15" i="6"/>
  <c r="H13" i="6"/>
  <c r="H11" i="6"/>
  <c r="H9" i="6"/>
  <c r="H7" i="6"/>
  <c r="H5" i="6"/>
  <c r="H3" i="6"/>
  <c r="H18" i="6"/>
  <c r="H17" i="6"/>
  <c r="H16" i="6"/>
  <c r="H14" i="6"/>
  <c r="H12" i="6"/>
  <c r="H10" i="6"/>
  <c r="H8" i="6"/>
  <c r="H6" i="6"/>
  <c r="H4" i="6"/>
  <c r="H2" i="6"/>
  <c r="M3" i="6" l="1"/>
  <c r="M5" i="6"/>
  <c r="M7" i="6"/>
  <c r="M9" i="6"/>
  <c r="M11" i="6"/>
  <c r="M13" i="6"/>
  <c r="M15" i="6"/>
  <c r="L3" i="6"/>
  <c r="L5" i="6"/>
  <c r="L7" i="6"/>
  <c r="L9" i="6"/>
  <c r="L11" i="6"/>
  <c r="L13" i="6"/>
  <c r="L15" i="6"/>
  <c r="I2" i="2" l="1"/>
  <c r="H2" i="2"/>
  <c r="L2" i="7" l="1"/>
  <c r="M7" i="7"/>
  <c r="L7" i="7"/>
  <c r="M6" i="7"/>
  <c r="L6" i="7"/>
  <c r="M5" i="7"/>
  <c r="L5" i="7"/>
  <c r="M4" i="7"/>
  <c r="L4" i="7"/>
  <c r="M3" i="7"/>
  <c r="L3" i="7"/>
  <c r="M2" i="7"/>
  <c r="M4" i="4" l="1"/>
  <c r="M5" i="4"/>
  <c r="L4" i="4"/>
  <c r="L5" i="4"/>
  <c r="I5" i="4"/>
  <c r="I4" i="4"/>
  <c r="I3" i="4"/>
  <c r="I2" i="4"/>
  <c r="H3" i="4"/>
  <c r="H5" i="4"/>
  <c r="H4" i="4"/>
  <c r="H2" i="4"/>
  <c r="M4" i="6" l="1"/>
  <c r="M6" i="6"/>
  <c r="M8" i="6"/>
  <c r="M10" i="6"/>
  <c r="M12" i="6"/>
  <c r="M14" i="6"/>
  <c r="M16" i="6"/>
  <c r="M17" i="6"/>
  <c r="M18" i="6"/>
  <c r="M2" i="6"/>
  <c r="L4" i="6"/>
  <c r="L6" i="6"/>
  <c r="L8" i="6"/>
  <c r="L10" i="6"/>
  <c r="L12" i="6"/>
  <c r="L14" i="6"/>
  <c r="L16" i="6"/>
  <c r="L17" i="6"/>
  <c r="L18" i="6"/>
  <c r="L2" i="6"/>
  <c r="M3" i="5"/>
  <c r="M4" i="5"/>
  <c r="M5" i="5"/>
  <c r="M6" i="5"/>
  <c r="M7" i="5"/>
  <c r="M8" i="5"/>
  <c r="M2" i="5"/>
  <c r="L3" i="5"/>
  <c r="L4" i="5"/>
  <c r="L5" i="5"/>
  <c r="L6" i="5"/>
  <c r="L7" i="5"/>
  <c r="L8" i="5"/>
  <c r="L2" i="5"/>
  <c r="I8" i="5"/>
  <c r="I7" i="5"/>
  <c r="I6" i="5"/>
  <c r="I5" i="5"/>
  <c r="I4" i="5"/>
  <c r="I3" i="5"/>
  <c r="I2" i="5"/>
  <c r="H8" i="5"/>
  <c r="H7" i="5"/>
  <c r="H6" i="5"/>
  <c r="H5" i="5"/>
  <c r="H4" i="5"/>
  <c r="H3" i="5"/>
  <c r="H2" i="5"/>
  <c r="M3" i="2"/>
  <c r="M4" i="2"/>
  <c r="M5" i="2"/>
  <c r="M6" i="2"/>
  <c r="M7" i="2"/>
  <c r="M8" i="2"/>
  <c r="M9" i="2"/>
  <c r="M10" i="2"/>
  <c r="M11" i="2"/>
  <c r="M12" i="2"/>
  <c r="M13" i="2"/>
  <c r="M14" i="2"/>
  <c r="M2" i="2"/>
  <c r="L3" i="2"/>
  <c r="L4" i="2"/>
  <c r="L5" i="2"/>
  <c r="L6" i="2"/>
  <c r="L7" i="2"/>
  <c r="L8" i="2"/>
  <c r="L9" i="2"/>
  <c r="L10" i="2"/>
  <c r="L11" i="2"/>
  <c r="L12" i="2"/>
  <c r="L13" i="2"/>
  <c r="L14" i="2"/>
  <c r="L2" i="2"/>
  <c r="I14" i="2"/>
  <c r="I13" i="2"/>
  <c r="I12" i="2"/>
  <c r="I11" i="2"/>
  <c r="I10" i="2"/>
  <c r="I9" i="2"/>
  <c r="I8" i="2"/>
  <c r="I7" i="2"/>
  <c r="I6" i="2"/>
  <c r="I5" i="2"/>
  <c r="I4" i="2"/>
  <c r="I3" i="2"/>
  <c r="H14" i="2"/>
  <c r="H13" i="2"/>
  <c r="H12" i="2"/>
  <c r="H11" i="2"/>
  <c r="H10" i="2"/>
  <c r="H9" i="2"/>
  <c r="H8" i="2"/>
  <c r="H7" i="2"/>
  <c r="H6" i="2"/>
  <c r="H5" i="2"/>
  <c r="H4" i="2"/>
  <c r="H3" i="2"/>
  <c r="M3" i="4" l="1"/>
  <c r="M2" i="4"/>
  <c r="L3" i="4"/>
  <c r="L2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5F46782-FE81-844C-B5C7-68B26EFFC917}" name="A_qview" type="6" refreshedVersion="6" background="1" saveData="1">
    <textPr firstRow="2" sourceFile="/Users/kemmiesmac/Documents/JPL/2022/C_Beddingfield/Dione/A_qview.txt" comma="1">
      <textFields count="6">
        <textField/>
        <textField/>
        <textField/>
        <textField/>
        <textField/>
        <textField/>
      </textFields>
    </textPr>
  </connection>
  <connection id="2" xr16:uid="{4FD7AB2E-56B0-BB47-A3C2-74BFEB7297BB}" name="C_qview" type="6" refreshedVersion="6" background="1" saveData="1">
    <textPr sourceFile="/Users/kemmiesmac/Documents/JPL/2022/C_Beddingfield/Dione/C_qview.txt" tab="0" comma="1">
      <textFields count="6">
        <textField/>
        <textField/>
        <textField/>
        <textField/>
        <textField/>
        <textField/>
      </textFields>
    </textPr>
  </connection>
  <connection id="3" xr16:uid="{68B5A077-8ADA-0F42-AE79-C90FAB667C3E}" name="ScarpA" type="6" refreshedVersion="6" background="1" saveData="1">
    <textPr sourceFile="/Users/kemmiesmac/Documents/JPL/2022/Europa/ScarpA.txt" comma="1">
      <textFields count="6">
        <textField/>
        <textField/>
        <textField/>
        <textField/>
        <textField/>
        <textField/>
      </textFields>
    </textPr>
  </connection>
  <connection id="4" xr16:uid="{659F51E7-CA7D-D846-AF43-8734AAF68456}" name="ScarpA1" type="6" refreshedVersion="6" background="1" saveData="1">
    <textPr sourceFile="/Users/kemmiesmac/Documents/JPL/2022/Enceladus/ScarpA.txt" comma="1">
      <textFields count="6">
        <textField/>
        <textField/>
        <textField/>
        <textField/>
        <textField/>
        <textField/>
      </textFields>
    </textPr>
  </connection>
  <connection id="5" xr16:uid="{7EE8C988-375E-6F40-982F-A02487590E84}" name="ScarpA2" type="6" refreshedVersion="6" background="1" saveData="1">
    <textPr sourceFile="/Users/kemmiesmac/Documents/JPL/2022/Ganymede/ScarpA.txt" comma="1">
      <textFields count="6">
        <textField/>
        <textField/>
        <textField/>
        <textField/>
        <textField/>
        <textField/>
      </textFields>
    </textPr>
  </connection>
  <connection id="6" xr16:uid="{B7E2932F-D6C0-D842-84E5-1E20C545B98C}" name="ScarpA3" type="6" refreshedVersion="6" background="1" saveData="1">
    <textPr sourceFile="/Users/kemmiesmac/Documents/JPL/2022/Ganymede/ScarpA.txt" comma="1">
      <textFields count="6">
        <textField/>
        <textField/>
        <textField/>
        <textField/>
        <textField/>
        <textField/>
      </textFields>
    </textPr>
  </connection>
  <connection id="7" xr16:uid="{67ADE3D3-150D-AE46-B400-2E111CA63561}" name="ScarpB2" type="6" refreshedVersion="6" background="1" saveData="1">
    <textPr sourceFile="/Users/kemmiesmac/Documents/JPL/2022/Ganymede/ScarpB.txt" comma="1">
      <textFields count="6">
        <textField/>
        <textField/>
        <textField/>
        <textField/>
        <textField/>
        <textField/>
      </textFields>
    </textPr>
  </connection>
  <connection id="8" xr16:uid="{5F5E9F84-EA0E-FC4D-AD05-61CA9DD17AF2}" name="ScarpC" type="6" refreshedVersion="6" background="1" saveData="1">
    <textPr sourceFile="/Users/kemmiesmac/Documents/JPL/2022/Europa/ScarpC.txt" comma="1">
      <textFields count="6">
        <textField/>
        <textField/>
        <textField/>
        <textField/>
        <textField/>
        <textField/>
      </textFields>
    </textPr>
  </connection>
  <connection id="9" xr16:uid="{827A9132-0F95-7A4F-B50A-FDBEF89B51E1}" name="ScarpC1" type="6" refreshedVersion="6" background="1" saveData="1">
    <textPr sourceFile="/Users/kemmiesmac/Documents/JPL/2022/Enceladus/ScarpC.txt" comma="1">
      <textFields count="6">
        <textField/>
        <textField/>
        <textField/>
        <textField/>
        <textField/>
        <textField/>
      </textFields>
    </textPr>
  </connection>
  <connection id="10" xr16:uid="{5B8568C8-21B6-3245-BEB0-1AA4B3D60894}" name="ScarpC2" type="6" refreshedVersion="6" background="1" saveData="1">
    <textPr sourceFile="/Users/kemmiesmac/Documents/JPL/2022/Ganymede/ScarpC.txt" comma="1">
      <textFields count="6">
        <textField/>
        <textField/>
        <textField/>
        <textField/>
        <textField/>
        <textField/>
      </textFields>
    </textPr>
  </connection>
  <connection id="11" xr16:uid="{B9232636-4229-FE4E-A50E-DE30922F1B83}" name="ScarpD2" type="6" refreshedVersion="6" background="1" saveData="1">
    <textPr sourceFile="/Users/kemmiesmac/Documents/JPL/2022/Ganymede/ScarpD.txt" comma="1">
      <textFields count="6">
        <textField/>
        <textField/>
        <textField/>
        <textField/>
        <textField/>
        <textField/>
      </textFields>
    </textPr>
  </connection>
  <connection id="12" xr16:uid="{D609144B-A0EA-FE47-AEBF-1CB59B717D06}" name="ScarpE" type="6" refreshedVersion="6" background="1" saveData="1">
    <textPr sourceFile="/Users/kemmiesmac/Documents/JPL/2022/Europa/ScarpE.txt" comma="1">
      <textFields count="6">
        <textField/>
        <textField/>
        <textField/>
        <textField/>
        <textField/>
        <textField/>
      </textFields>
    </textPr>
  </connection>
  <connection id="13" xr16:uid="{F652F7E3-4D6C-1A42-A37B-3404D8EAF955}" name="ScarpE2" type="6" refreshedVersion="6" background="1" saveData="1">
    <textPr sourceFile="/Users/kemmiesmac/Documents/JPL/2022/Ganymede/ScarpE.txt" comma="1">
      <textFields count="6">
        <textField/>
        <textField/>
        <textField/>
        <textField/>
        <textField/>
        <textField/>
      </textFields>
    </textPr>
  </connection>
  <connection id="14" xr16:uid="{E043333A-CC4F-7B40-8746-1499C1711732}" name="ScarpF" type="6" refreshedVersion="6" background="1" saveData="1">
    <textPr sourceFile="/Users/kemmiesmac/Documents/JPL/2022/Europa/ScarpF.txt" comma="1">
      <textFields count="6">
        <textField/>
        <textField/>
        <textField/>
        <textField/>
        <textField/>
        <textField/>
      </textFields>
    </textPr>
  </connection>
  <connection id="15" xr16:uid="{83CEB9F2-BBC7-224F-95A6-85D24E01F285}" name="ScarpF1" type="6" refreshedVersion="6" background="1" saveData="1">
    <textPr sourceFile="/Users/kemmiesmac/Desktop/ScarpF.txt" comma="1">
      <textFields count="6">
        <textField/>
        <textField/>
        <textField/>
        <textField/>
        <textField/>
        <textField/>
      </textFields>
    </textPr>
  </connection>
  <connection id="16" xr16:uid="{071A0905-9D91-2449-B388-8A1D96296FAD}" name="ScarpF2" type="6" refreshedVersion="6" background="1" saveData="1">
    <textPr sourceFile="/Users/kemmiesmac/Documents/JPL/2022/Ganymede/ScarpF.txt" comma="1">
      <textFields count="6">
        <textField/>
        <textField/>
        <textField/>
        <textField/>
        <textField/>
        <textField/>
      </textFields>
    </textPr>
  </connection>
  <connection id="17" xr16:uid="{E77EEC84-0D45-AB48-B971-BF43F63C27B9}" name="ScarpG" type="6" refreshedVersion="6" background="1" saveData="1">
    <textPr sourceFile="/Users/kemmiesmac/Desktop/ScarpG.txt" comma="1">
      <textFields count="6">
        <textField/>
        <textField/>
        <textField/>
        <textField/>
        <textField/>
        <textField/>
      </textFields>
    </textPr>
  </connection>
  <connection id="18" xr16:uid="{07BFA9D4-4F8B-1D42-A300-EF0FC915A731}" name="ScarpH" type="6" refreshedVersion="6" background="1" saveData="1">
    <textPr sourceFile="/Users/kemmiesmac/Desktop/ScarpH.txt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<sst xmlns="http://schemas.openxmlformats.org/spreadsheetml/2006/main" count="96" uniqueCount="16">
  <si>
    <t>Emission (deg)</t>
  </si>
  <si>
    <t>dLat (deg)</t>
  </si>
  <si>
    <t>dLon (deg)</t>
  </si>
  <si>
    <t>Planetocentric Latitude (deg)</t>
  </si>
  <si>
    <t xml:space="preserve">360 Positive East Longitude (deg) </t>
  </si>
  <si>
    <t>North Azimuth (deg)</t>
  </si>
  <si>
    <t>Spacecraft Azimuth (deg)</t>
  </si>
  <si>
    <t>Slant Distance (km)</t>
  </si>
  <si>
    <t>W_prime (m)</t>
  </si>
  <si>
    <t>W_prime_err (m)</t>
  </si>
  <si>
    <t>W_prime_max (m)</t>
  </si>
  <si>
    <t>W_prime_min (m)</t>
  </si>
  <si>
    <t>Length (m)</t>
  </si>
  <si>
    <t>Throw (m)</t>
  </si>
  <si>
    <t>GIS Heave ID</t>
  </si>
  <si>
    <t>GIS Length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</si>
</sst>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" fontId="3" fillId="0" borderId="0" xfId="0" applyNumberFormat="1" applyFont="1" applyFill="1" applyBorder="1" applyAlignment="1" applyProtection="1"/>
    <xf numFmtId="0" fontId="3" fillId="0" borderId="0" xfId="0" applyFont="1" applyFill="1" applyBorder="1" applyAlignment="1" applyProtection="1"/>
    <xf numFmtId="1" fontId="0" fillId="0" borderId="0" xfId="0" applyNumberFormat="1"/>
    <xf numFmtId="0" fontId="4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C" connectionId="10" xr16:uid="{2A31F063-CBA1-9C40-86BF-CBBA7582D62E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C_1" connectionId="9" xr16:uid="{191CDB24-4626-2C4E-825A-5942357FE4FD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C" connectionId="8" xr16:uid="{0666F5CD-5567-5C4C-BC21-029889B3AFFD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E_1" connectionId="13" xr16:uid="{283E66E7-F745-6B44-9BD1-EE011C611EC6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E" connectionId="12" xr16:uid="{F3324A27-4758-694D-8262-02785B531DE6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F_3" connectionId="15" xr16:uid="{6BFEC2C3-784E-D140-830E-CD7DFDC54948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F_2" connectionId="16" xr16:uid="{8ED19F3D-0611-424C-BDC0-97C6A9EAFF03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F" connectionId="14" xr16:uid="{86C54430-7935-3449-AF78-83CC9F9012E8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G" connectionId="17" xr16:uid="{AF12D0CA-24C6-8349-8DB6-6EC81165D03C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H" connectionId="18" xr16:uid="{3E175C99-A2A1-F04A-B0B3-8067ECCC8ABF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A_1" connectionId="4" xr16:uid="{E5CAF984-3813-1F4A-8E11-493312D26ACA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A" connectionId="3" xr16:uid="{3E73C845-F652-BD4A-8F5B-21248EBD1596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A_2" connectionId="5" xr16:uid="{1392FE2E-2B49-6349-A523-416A317F663F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D" connectionId="11" xr16:uid="{528A9632-A123-5348-90EE-12838A2A876F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B" connectionId="7" xr16:uid="{5BD79F89-68FA-B346-BDBA-2B116473C61A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A_3" connectionId="6" xr16:uid="{EF92C8C9-955A-E445-9C83-A57139C6ACBE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_qview" connectionId="1" xr16:uid="{15C54C54-E40D-574D-88A1-3BA493BE4671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_qview" connectionId="2" xr16:uid="{7D729B34-8781-9448-A24C-6796632770D5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8.xml"/><Relationship Id="rId3" Type="http://schemas.openxmlformats.org/officeDocument/2006/relationships/queryTable" Target="../queryTables/queryTable3.xml"/><Relationship Id="rId7" Type="http://schemas.openxmlformats.org/officeDocument/2006/relationships/queryTable" Target="../queryTables/queryTable7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1.xml"/><Relationship Id="rId2" Type="http://schemas.openxmlformats.org/officeDocument/2006/relationships/queryTable" Target="../queryTables/queryTable10.xml"/><Relationship Id="rId1" Type="http://schemas.openxmlformats.org/officeDocument/2006/relationships/queryTable" Target="../queryTables/queryTable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3.xml"/><Relationship Id="rId1" Type="http://schemas.openxmlformats.org/officeDocument/2006/relationships/queryTable" Target="../queryTables/queryTable1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6.xml"/><Relationship Id="rId2" Type="http://schemas.openxmlformats.org/officeDocument/2006/relationships/queryTable" Target="../queryTables/queryTable15.xml"/><Relationship Id="rId1" Type="http://schemas.openxmlformats.org/officeDocument/2006/relationships/queryTable" Target="../queryTables/queryTable1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A5011-8E65-6C4F-BD8F-6FFD83D0D991}">
  <dimension ref="A1:P10"/>
  <sheetViews>
    <sheetView topLeftCell="C1" workbookViewId="0">
      <selection activeCell="R7" sqref="R7"/>
    </sheetView>
  </sheetViews>
  <sheetFormatPr baseColWidth="10" defaultRowHeight="16" x14ac:dyDescent="0.2"/>
  <cols>
    <col min="1" max="1" width="12" customWidth="1"/>
    <col min="2" max="2" width="24.83203125" customWidth="1"/>
    <col min="3" max="3" width="28.5" customWidth="1"/>
    <col min="4" max="4" width="13.1640625" bestFit="1" customWidth="1"/>
    <col min="5" max="5" width="18.33203125" customWidth="1"/>
    <col min="6" max="6" width="22.1640625" customWidth="1"/>
    <col min="7" max="7" width="17.6640625" customWidth="1"/>
    <col min="8" max="8" width="13.1640625" bestFit="1" customWidth="1"/>
    <col min="9" max="9" width="17.33203125" bestFit="1" customWidth="1"/>
    <col min="10" max="10" width="12.83203125" bestFit="1" customWidth="1"/>
    <col min="11" max="11" width="15.6640625" customWidth="1"/>
    <col min="12" max="12" width="17.33203125" customWidth="1"/>
    <col min="13" max="13" width="16.6640625" customWidth="1"/>
    <col min="14" max="14" width="13.1640625" bestFit="1" customWidth="1"/>
    <col min="15" max="15" width="17.33203125" bestFit="1" customWidth="1"/>
    <col min="16" max="17" width="12.83203125" bestFit="1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15</v>
      </c>
      <c r="O1" s="1" t="s">
        <v>12</v>
      </c>
      <c r="P1" s="1" t="s">
        <v>13</v>
      </c>
    </row>
    <row r="2" spans="1:16" x14ac:dyDescent="0.2">
      <c r="A2" s="3">
        <v>7</v>
      </c>
      <c r="B2">
        <v>-14.507747715058899</v>
      </c>
      <c r="C2">
        <v>39.896968041405898</v>
      </c>
      <c r="D2">
        <v>26.786999999999999</v>
      </c>
      <c r="E2">
        <v>270</v>
      </c>
      <c r="F2">
        <v>340.923</v>
      </c>
      <c r="G2">
        <v>2095.69</v>
      </c>
      <c r="H2" s="5">
        <f>B2-B5</f>
        <v>9.0004531752400752E-2</v>
      </c>
      <c r="I2">
        <f>C5-C2</f>
        <v>7.3766937062700322E-2</v>
      </c>
      <c r="J2" s="4">
        <v>949.97353599999997</v>
      </c>
      <c r="K2">
        <v>70</v>
      </c>
      <c r="L2">
        <f>J2+K2</f>
        <v>1019.973536</v>
      </c>
      <c r="M2">
        <f>J2-K2</f>
        <v>879.97353599999997</v>
      </c>
      <c r="N2">
        <v>2</v>
      </c>
      <c r="O2">
        <v>8275</v>
      </c>
      <c r="P2">
        <v>304</v>
      </c>
    </row>
    <row r="3" spans="1:16" x14ac:dyDescent="0.2">
      <c r="A3" s="3">
        <v>8</v>
      </c>
      <c r="B3">
        <v>-14.529875134622401</v>
      </c>
      <c r="C3">
        <v>39.931254082575897</v>
      </c>
      <c r="D3">
        <v>26.735900000000001</v>
      </c>
      <c r="E3">
        <v>270</v>
      </c>
      <c r="F3">
        <v>340.762</v>
      </c>
      <c r="G3">
        <v>2095.19</v>
      </c>
      <c r="H3" s="5">
        <f>B2-B5</f>
        <v>9.0004531752400752E-2</v>
      </c>
      <c r="I3">
        <f>C5-C2</f>
        <v>7.3766937062700322E-2</v>
      </c>
      <c r="J3" s="4">
        <v>993.28423899999996</v>
      </c>
      <c r="K3">
        <v>70</v>
      </c>
      <c r="L3">
        <f>J3+K3</f>
        <v>1063.2842390000001</v>
      </c>
      <c r="M3">
        <f>J3-K3</f>
        <v>923.28423899999996</v>
      </c>
      <c r="N3">
        <v>2</v>
      </c>
      <c r="O3">
        <v>8275</v>
      </c>
      <c r="P3">
        <v>280</v>
      </c>
    </row>
    <row r="4" spans="1:16" x14ac:dyDescent="0.2">
      <c r="A4" s="3">
        <v>9</v>
      </c>
      <c r="B4">
        <v>-14.568592788230401</v>
      </c>
      <c r="C4">
        <v>39.953591957883603</v>
      </c>
      <c r="D4">
        <v>26.719799999999999</v>
      </c>
      <c r="E4">
        <v>270</v>
      </c>
      <c r="F4">
        <v>340.548</v>
      </c>
      <c r="G4">
        <v>2095.04</v>
      </c>
      <c r="H4">
        <f>B2-B5</f>
        <v>9.0004531752400752E-2</v>
      </c>
      <c r="I4">
        <f>C5-C2</f>
        <v>7.3766937062700322E-2</v>
      </c>
      <c r="J4" s="4">
        <v>506.93300099999999</v>
      </c>
      <c r="K4">
        <v>70</v>
      </c>
      <c r="L4">
        <f t="shared" ref="L4:L5" si="0">J4+K4</f>
        <v>576.93300099999999</v>
      </c>
      <c r="M4">
        <f t="shared" ref="M4:M5" si="1">J4-K4</f>
        <v>436.93300099999999</v>
      </c>
      <c r="N4">
        <v>2</v>
      </c>
      <c r="O4">
        <v>8275</v>
      </c>
      <c r="P4">
        <v>188</v>
      </c>
    </row>
    <row r="5" spans="1:16" x14ac:dyDescent="0.2">
      <c r="A5" s="3">
        <v>10</v>
      </c>
      <c r="B5">
        <v>-14.5977522468113</v>
      </c>
      <c r="C5">
        <v>39.970734978468599</v>
      </c>
      <c r="D5">
        <v>26.7073</v>
      </c>
      <c r="E5">
        <v>270</v>
      </c>
      <c r="F5">
        <v>340.38600000000002</v>
      </c>
      <c r="G5">
        <v>2094.92</v>
      </c>
      <c r="H5">
        <f>B2-B5</f>
        <v>9.0004531752400752E-2</v>
      </c>
      <c r="I5">
        <f>C5-C2</f>
        <v>7.3766937062700322E-2</v>
      </c>
      <c r="J5" s="4">
        <v>745.75183300000003</v>
      </c>
      <c r="K5">
        <v>70</v>
      </c>
      <c r="L5">
        <f t="shared" si="0"/>
        <v>815.75183300000003</v>
      </c>
      <c r="M5">
        <f t="shared" si="1"/>
        <v>675.75183300000003</v>
      </c>
      <c r="N5">
        <v>2</v>
      </c>
      <c r="O5">
        <v>8275</v>
      </c>
      <c r="P5">
        <v>192</v>
      </c>
    </row>
    <row r="6" spans="1:16" x14ac:dyDescent="0.2">
      <c r="A6" s="3"/>
      <c r="J6" s="4"/>
    </row>
    <row r="7" spans="1:16" x14ac:dyDescent="0.2">
      <c r="A7" s="3"/>
      <c r="J7" s="4"/>
    </row>
    <row r="8" spans="1:16" x14ac:dyDescent="0.2">
      <c r="J8" s="4"/>
    </row>
    <row r="9" spans="1:16" x14ac:dyDescent="0.2">
      <c r="J9" s="4"/>
    </row>
    <row r="10" spans="1:16" x14ac:dyDescent="0.2">
      <c r="J10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32623-CF13-B14A-BBBE-1ED78771AE82}">
  <dimension ref="A1:P14"/>
  <sheetViews>
    <sheetView topLeftCell="K1" workbookViewId="0">
      <selection activeCell="P14" sqref="P14"/>
    </sheetView>
  </sheetViews>
  <sheetFormatPr baseColWidth="10" defaultRowHeight="16" x14ac:dyDescent="0.2"/>
  <cols>
    <col min="1" max="1" width="12.33203125" customWidth="1"/>
    <col min="2" max="2" width="20.1640625" bestFit="1" customWidth="1"/>
    <col min="3" max="3" width="23.83203125" bestFit="1" customWidth="1"/>
    <col min="4" max="4" width="8.5" bestFit="1" customWidth="1"/>
    <col min="5" max="5" width="13.1640625" bestFit="1" customWidth="1"/>
    <col min="6" max="6" width="17.33203125" bestFit="1" customWidth="1"/>
    <col min="7" max="7" width="12.83203125" bestFit="1" customWidth="1"/>
    <col min="8" max="8" width="9.33203125" customWidth="1"/>
    <col min="9" max="9" width="10.1640625" customWidth="1"/>
    <col min="10" max="10" width="12.5" customWidth="1"/>
    <col min="11" max="11" width="16.83203125" customWidth="1"/>
    <col min="12" max="12" width="16.5" customWidth="1"/>
    <col min="13" max="13" width="17.6640625" customWidth="1"/>
    <col min="14" max="14" width="12.5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15</v>
      </c>
      <c r="O1" s="2" t="s">
        <v>12</v>
      </c>
      <c r="P1" s="2" t="s">
        <v>13</v>
      </c>
    </row>
    <row r="2" spans="1:16" x14ac:dyDescent="0.2">
      <c r="A2" s="3">
        <v>1</v>
      </c>
      <c r="B2">
        <v>-14.345748122423901</v>
      </c>
      <c r="C2">
        <v>40.315153846585602</v>
      </c>
      <c r="D2">
        <v>25.8597</v>
      </c>
      <c r="E2">
        <v>270</v>
      </c>
      <c r="F2">
        <v>340.91899999999998</v>
      </c>
      <c r="G2">
        <v>2086.81</v>
      </c>
      <c r="H2">
        <f>B2-B14</f>
        <v>0.36659272236880014</v>
      </c>
      <c r="I2">
        <f>C14-C2</f>
        <v>0.27886628421689608</v>
      </c>
      <c r="J2" s="4">
        <v>805.91312290033193</v>
      </c>
      <c r="K2">
        <v>70</v>
      </c>
      <c r="L2">
        <f>J2+K2</f>
        <v>875.91312290033193</v>
      </c>
      <c r="M2">
        <f>J2-K2</f>
        <v>735.91312290033193</v>
      </c>
      <c r="N2">
        <v>1</v>
      </c>
      <c r="O2">
        <v>42943</v>
      </c>
      <c r="P2">
        <v>85</v>
      </c>
    </row>
    <row r="3" spans="1:16" x14ac:dyDescent="0.2">
      <c r="A3" s="3">
        <v>2</v>
      </c>
      <c r="B3">
        <v>-14.362859226093899</v>
      </c>
      <c r="C3">
        <v>40.335933265476498</v>
      </c>
      <c r="D3">
        <v>25.831099999999999</v>
      </c>
      <c r="E3">
        <v>270</v>
      </c>
      <c r="F3">
        <v>340.80099999999999</v>
      </c>
      <c r="G3">
        <v>2086.5500000000002</v>
      </c>
      <c r="H3">
        <f>B2-B14</f>
        <v>0.36659272236880014</v>
      </c>
      <c r="I3">
        <f>C14-C2</f>
        <v>0.27886628421689608</v>
      </c>
      <c r="J3" s="4">
        <v>930.31791968656012</v>
      </c>
      <c r="K3">
        <v>70</v>
      </c>
      <c r="L3">
        <f t="shared" ref="L3:L14" si="0">J3+K3</f>
        <v>1000.3179196865601</v>
      </c>
      <c r="M3">
        <f t="shared" ref="M3:M14" si="1">J3-K3</f>
        <v>860.31791968656012</v>
      </c>
      <c r="N3">
        <v>1</v>
      </c>
      <c r="O3">
        <v>42943</v>
      </c>
      <c r="P3">
        <v>326</v>
      </c>
    </row>
    <row r="4" spans="1:16" x14ac:dyDescent="0.2">
      <c r="A4" s="3">
        <v>3</v>
      </c>
      <c r="B4">
        <v>-14.3974874889229</v>
      </c>
      <c r="C4">
        <v>40.365491242145801</v>
      </c>
      <c r="D4">
        <v>28.008500000000002</v>
      </c>
      <c r="E4">
        <v>270</v>
      </c>
      <c r="F4">
        <v>342.90199999999999</v>
      </c>
      <c r="G4">
        <v>2044.31</v>
      </c>
      <c r="H4">
        <f>B2-B14</f>
        <v>0.36659272236880014</v>
      </c>
      <c r="I4">
        <f>C14-C2</f>
        <v>0.27886628421689608</v>
      </c>
      <c r="J4" s="4">
        <v>602.07544604439795</v>
      </c>
      <c r="K4">
        <v>70</v>
      </c>
      <c r="L4">
        <f t="shared" si="0"/>
        <v>672.07544604439795</v>
      </c>
      <c r="M4">
        <f t="shared" si="1"/>
        <v>532.07544604439795</v>
      </c>
      <c r="N4">
        <v>1</v>
      </c>
      <c r="O4">
        <v>42943</v>
      </c>
      <c r="P4">
        <v>45</v>
      </c>
    </row>
    <row r="5" spans="1:16" x14ac:dyDescent="0.2">
      <c r="A5" s="3">
        <v>4</v>
      </c>
      <c r="B5">
        <v>-14.4323825531901</v>
      </c>
      <c r="C5">
        <v>40.384020611496403</v>
      </c>
      <c r="D5">
        <v>27.9939</v>
      </c>
      <c r="E5">
        <v>270</v>
      </c>
      <c r="F5">
        <v>342.71899999999999</v>
      </c>
      <c r="G5">
        <v>2044.16</v>
      </c>
      <c r="H5">
        <f>B2-B14</f>
        <v>0.36659272236880014</v>
      </c>
      <c r="I5">
        <f>C14-C2</f>
        <v>0.27886628421689608</v>
      </c>
      <c r="J5" s="4">
        <v>985.7325200164546</v>
      </c>
      <c r="K5">
        <v>70</v>
      </c>
      <c r="L5">
        <f t="shared" si="0"/>
        <v>1055.7325200164546</v>
      </c>
      <c r="M5">
        <f t="shared" si="1"/>
        <v>915.7325200164546</v>
      </c>
      <c r="N5">
        <v>1</v>
      </c>
      <c r="O5">
        <v>42943</v>
      </c>
      <c r="P5">
        <v>98</v>
      </c>
    </row>
    <row r="6" spans="1:16" x14ac:dyDescent="0.2">
      <c r="A6" s="3">
        <v>5</v>
      </c>
      <c r="B6">
        <v>-14.454313795319999</v>
      </c>
      <c r="C6">
        <v>40.399461752621797</v>
      </c>
      <c r="D6">
        <v>27.977399999999999</v>
      </c>
      <c r="E6">
        <v>270</v>
      </c>
      <c r="F6">
        <v>342.59800000000001</v>
      </c>
      <c r="G6">
        <v>2043.99</v>
      </c>
      <c r="H6">
        <f>B2-B14</f>
        <v>0.36659272236880014</v>
      </c>
      <c r="I6">
        <f>C14-C2</f>
        <v>0.27886628421689608</v>
      </c>
      <c r="J6" s="4">
        <v>1211.4563309310672</v>
      </c>
      <c r="K6">
        <v>70</v>
      </c>
      <c r="L6">
        <f t="shared" si="0"/>
        <v>1281.4563309310672</v>
      </c>
      <c r="M6">
        <f t="shared" si="1"/>
        <v>1141.4563309310672</v>
      </c>
      <c r="N6">
        <v>1</v>
      </c>
      <c r="O6">
        <v>42943</v>
      </c>
      <c r="P6">
        <v>227</v>
      </c>
    </row>
    <row r="7" spans="1:16" x14ac:dyDescent="0.2">
      <c r="A7" s="3">
        <v>6</v>
      </c>
      <c r="B7">
        <v>-14.491193276142999</v>
      </c>
      <c r="C7">
        <v>40.419020531380703</v>
      </c>
      <c r="D7">
        <v>27.962499999999999</v>
      </c>
      <c r="E7">
        <v>270</v>
      </c>
      <c r="F7">
        <v>342.404</v>
      </c>
      <c r="G7">
        <v>2043.84</v>
      </c>
      <c r="H7">
        <f>B2-B14</f>
        <v>0.36659272236880014</v>
      </c>
      <c r="I7">
        <f>C14-C2</f>
        <v>0.27886628421689608</v>
      </c>
      <c r="J7" s="4">
        <v>1328.473597117468</v>
      </c>
      <c r="K7">
        <v>70</v>
      </c>
      <c r="L7">
        <f t="shared" si="0"/>
        <v>1398.473597117468</v>
      </c>
      <c r="M7">
        <f t="shared" si="1"/>
        <v>1258.473597117468</v>
      </c>
      <c r="N7">
        <v>1</v>
      </c>
      <c r="O7">
        <v>42943</v>
      </c>
      <c r="P7">
        <v>324</v>
      </c>
    </row>
    <row r="8" spans="1:16" x14ac:dyDescent="0.2">
      <c r="A8" s="3">
        <v>7</v>
      </c>
      <c r="B8">
        <v>-14.526073625966699</v>
      </c>
      <c r="C8">
        <v>40.442696947773101</v>
      </c>
      <c r="D8">
        <v>27.938500000000001</v>
      </c>
      <c r="E8">
        <v>270</v>
      </c>
      <c r="F8">
        <v>342.21100000000001</v>
      </c>
      <c r="G8">
        <v>2043.6</v>
      </c>
      <c r="H8">
        <f>B2-B14</f>
        <v>0.36659272236880014</v>
      </c>
      <c r="I8">
        <f>C14-C2</f>
        <v>0.27886628421689608</v>
      </c>
      <c r="J8" s="4">
        <v>767.57973148538645</v>
      </c>
      <c r="K8">
        <v>70</v>
      </c>
      <c r="L8">
        <f t="shared" si="0"/>
        <v>837.57973148538645</v>
      </c>
      <c r="M8">
        <f t="shared" si="1"/>
        <v>697.57973148538645</v>
      </c>
      <c r="N8">
        <v>1</v>
      </c>
      <c r="O8">
        <v>42943</v>
      </c>
      <c r="P8">
        <v>449</v>
      </c>
    </row>
    <row r="9" spans="1:16" x14ac:dyDescent="0.2">
      <c r="A9" s="3">
        <v>8</v>
      </c>
      <c r="B9">
        <v>-14.5549703204679</v>
      </c>
      <c r="C9">
        <v>40.473579230024001</v>
      </c>
      <c r="D9">
        <v>27.896599999999999</v>
      </c>
      <c r="E9">
        <v>270</v>
      </c>
      <c r="F9">
        <v>342.03300000000002</v>
      </c>
      <c r="G9">
        <v>2043.18</v>
      </c>
      <c r="H9">
        <f>B2-B14</f>
        <v>0.36659272236880014</v>
      </c>
      <c r="I9">
        <f>C14-C2</f>
        <v>0.27886628421689608</v>
      </c>
      <c r="J9" s="4">
        <v>957.46356896969041</v>
      </c>
      <c r="K9">
        <v>70</v>
      </c>
      <c r="L9">
        <f t="shared" si="0"/>
        <v>1027.4635689696904</v>
      </c>
      <c r="M9">
        <f t="shared" si="1"/>
        <v>887.46356896969041</v>
      </c>
      <c r="N9">
        <v>1</v>
      </c>
      <c r="O9">
        <v>42943</v>
      </c>
      <c r="P9">
        <v>231</v>
      </c>
    </row>
    <row r="10" spans="1:16" x14ac:dyDescent="0.2">
      <c r="A10" s="3">
        <v>9</v>
      </c>
      <c r="B10">
        <v>-14.587848163299</v>
      </c>
      <c r="C10">
        <v>40.4910791899662</v>
      </c>
      <c r="D10">
        <v>27.884</v>
      </c>
      <c r="E10">
        <v>270</v>
      </c>
      <c r="F10">
        <v>341.86</v>
      </c>
      <c r="G10">
        <v>2043.05</v>
      </c>
      <c r="H10">
        <f>B2-B14</f>
        <v>0.36659272236880014</v>
      </c>
      <c r="I10">
        <f>C14-C2</f>
        <v>0.27886628421689608</v>
      </c>
      <c r="J10" s="4">
        <v>804.82494801485711</v>
      </c>
      <c r="K10">
        <v>70</v>
      </c>
      <c r="L10">
        <f t="shared" si="0"/>
        <v>874.82494801485711</v>
      </c>
      <c r="M10">
        <f t="shared" si="1"/>
        <v>734.82494801485711</v>
      </c>
      <c r="N10">
        <v>1</v>
      </c>
      <c r="O10">
        <v>42943</v>
      </c>
      <c r="P10">
        <v>354</v>
      </c>
    </row>
    <row r="11" spans="1:16" x14ac:dyDescent="0.2">
      <c r="A11" s="3">
        <v>10</v>
      </c>
      <c r="B11">
        <v>-14.619725019588</v>
      </c>
      <c r="C11">
        <v>40.512696787541799</v>
      </c>
      <c r="D11">
        <v>27.8628</v>
      </c>
      <c r="E11">
        <v>270</v>
      </c>
      <c r="F11">
        <v>341.68299999999999</v>
      </c>
      <c r="G11">
        <v>2042.84</v>
      </c>
      <c r="H11">
        <f>B2-B14</f>
        <v>0.36659272236880014</v>
      </c>
      <c r="I11">
        <f>C14-C2</f>
        <v>0.27886628421689608</v>
      </c>
      <c r="J11" s="4">
        <v>676.31991021697695</v>
      </c>
      <c r="K11">
        <v>70</v>
      </c>
      <c r="L11">
        <f t="shared" si="0"/>
        <v>746.31991021697695</v>
      </c>
      <c r="M11">
        <f t="shared" si="1"/>
        <v>606.31991021697695</v>
      </c>
      <c r="N11">
        <v>1</v>
      </c>
      <c r="O11">
        <v>42943</v>
      </c>
      <c r="P11">
        <v>255</v>
      </c>
    </row>
    <row r="12" spans="1:16" x14ac:dyDescent="0.2">
      <c r="A12" s="3">
        <v>11</v>
      </c>
      <c r="B12">
        <v>-14.6476134748488</v>
      </c>
      <c r="C12">
        <v>40.545637888609399</v>
      </c>
      <c r="D12">
        <v>27.8169</v>
      </c>
      <c r="E12">
        <v>270</v>
      </c>
      <c r="F12">
        <v>341.505</v>
      </c>
      <c r="G12">
        <v>2042.38</v>
      </c>
      <c r="H12">
        <f>B2-B14</f>
        <v>0.36659272236880014</v>
      </c>
      <c r="I12">
        <f>C14-C2</f>
        <v>0.27886628421689608</v>
      </c>
      <c r="J12" s="4">
        <v>1228.2120052482244</v>
      </c>
      <c r="K12">
        <v>70</v>
      </c>
      <c r="L12">
        <f t="shared" si="0"/>
        <v>1298.2120052482244</v>
      </c>
      <c r="M12">
        <f t="shared" si="1"/>
        <v>1158.2120052482244</v>
      </c>
      <c r="N12">
        <v>1</v>
      </c>
      <c r="O12">
        <v>42943</v>
      </c>
      <c r="P12">
        <v>230</v>
      </c>
    </row>
    <row r="13" spans="1:16" x14ac:dyDescent="0.2">
      <c r="A13" s="3">
        <v>12</v>
      </c>
      <c r="B13">
        <v>-14.6784858406242</v>
      </c>
      <c r="C13">
        <v>40.571373123818503</v>
      </c>
      <c r="D13">
        <v>27.787500000000001</v>
      </c>
      <c r="E13">
        <v>270</v>
      </c>
      <c r="F13">
        <v>341.32499999999999</v>
      </c>
      <c r="G13">
        <v>2042.08</v>
      </c>
      <c r="H13">
        <f>B2-B14</f>
        <v>0.36659272236880014</v>
      </c>
      <c r="I13">
        <f>C14-C2</f>
        <v>0.27886628421689608</v>
      </c>
      <c r="J13" s="4">
        <v>1095.7022921235905</v>
      </c>
      <c r="K13">
        <v>70</v>
      </c>
      <c r="L13">
        <f t="shared" si="0"/>
        <v>1165.7022921235905</v>
      </c>
      <c r="M13">
        <f t="shared" si="1"/>
        <v>1025.7022921235905</v>
      </c>
      <c r="N13">
        <v>1</v>
      </c>
      <c r="O13">
        <v>42943</v>
      </c>
      <c r="P13">
        <v>440</v>
      </c>
    </row>
    <row r="14" spans="1:16" x14ac:dyDescent="0.2">
      <c r="A14" s="3">
        <v>13</v>
      </c>
      <c r="B14">
        <v>-14.712340844792701</v>
      </c>
      <c r="C14">
        <v>40.594020130802498</v>
      </c>
      <c r="D14">
        <v>27.766400000000001</v>
      </c>
      <c r="E14">
        <v>270</v>
      </c>
      <c r="F14">
        <v>341.137</v>
      </c>
      <c r="G14">
        <v>2041.87</v>
      </c>
      <c r="H14">
        <f>B2-B14</f>
        <v>0.36659272236880014</v>
      </c>
      <c r="I14">
        <f>C14-C2</f>
        <v>0.27886628421689608</v>
      </c>
      <c r="J14" s="4">
        <v>1052.973909034652</v>
      </c>
      <c r="K14">
        <v>70</v>
      </c>
      <c r="L14">
        <f t="shared" si="0"/>
        <v>1122.973909034652</v>
      </c>
      <c r="M14">
        <f t="shared" si="1"/>
        <v>982.97390903465202</v>
      </c>
      <c r="N14">
        <v>1</v>
      </c>
      <c r="O14">
        <v>42943</v>
      </c>
      <c r="P14">
        <v>299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85A6-234B-1A4A-99B0-62D423E501BF}">
  <dimension ref="A1:P11"/>
  <sheetViews>
    <sheetView topLeftCell="F1" workbookViewId="0">
      <selection activeCell="Q8" sqref="Q8"/>
    </sheetView>
  </sheetViews>
  <sheetFormatPr baseColWidth="10" defaultRowHeight="16" x14ac:dyDescent="0.2"/>
  <cols>
    <col min="1" max="1" width="12.33203125" customWidth="1"/>
    <col min="2" max="2" width="25.5" customWidth="1"/>
    <col min="3" max="3" width="28.83203125" customWidth="1"/>
    <col min="4" max="4" width="13.1640625" bestFit="1" customWidth="1"/>
    <col min="5" max="5" width="18.33203125" customWidth="1"/>
    <col min="6" max="6" width="21.83203125" customWidth="1"/>
    <col min="7" max="7" width="17.5" customWidth="1"/>
    <col min="8" max="8" width="9.33203125" customWidth="1"/>
    <col min="9" max="9" width="10.1640625" customWidth="1"/>
    <col min="10" max="10" width="13.1640625" bestFit="1" customWidth="1"/>
    <col min="11" max="11" width="15.5" customWidth="1"/>
    <col min="12" max="12" width="12.83203125" bestFit="1" customWidth="1"/>
    <col min="13" max="13" width="16.6640625" customWidth="1"/>
    <col min="14" max="14" width="12.1640625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15</v>
      </c>
      <c r="O1" s="2" t="s">
        <v>12</v>
      </c>
      <c r="P1" s="2" t="s">
        <v>13</v>
      </c>
    </row>
    <row r="2" spans="1:16" x14ac:dyDescent="0.2">
      <c r="A2" s="3">
        <v>1</v>
      </c>
      <c r="B2">
        <v>-14.3566034747204</v>
      </c>
      <c r="C2">
        <v>40.560049620326502</v>
      </c>
      <c r="D2">
        <v>27.597300000000001</v>
      </c>
      <c r="E2">
        <v>270</v>
      </c>
      <c r="F2">
        <v>342.77699999999999</v>
      </c>
      <c r="G2">
        <v>2040.19</v>
      </c>
      <c r="H2">
        <f>B2-B8</f>
        <v>0.17445260958240105</v>
      </c>
      <c r="I2">
        <f>C8-C2</f>
        <v>8.8529209119300845E-2</v>
      </c>
      <c r="J2" s="4">
        <v>519.00642386081847</v>
      </c>
      <c r="K2">
        <v>70</v>
      </c>
      <c r="L2">
        <f>J2+K2</f>
        <v>589.00642386081847</v>
      </c>
      <c r="M2">
        <f>J2-K2</f>
        <v>449.00642386081847</v>
      </c>
      <c r="N2">
        <v>15</v>
      </c>
      <c r="O2">
        <v>33762</v>
      </c>
      <c r="P2">
        <v>197</v>
      </c>
    </row>
    <row r="3" spans="1:16" x14ac:dyDescent="0.2">
      <c r="A3" s="3">
        <v>2</v>
      </c>
      <c r="B3">
        <v>-14.3825307903126</v>
      </c>
      <c r="C3">
        <v>40.572402533226899</v>
      </c>
      <c r="D3">
        <v>27.589300000000001</v>
      </c>
      <c r="E3">
        <v>270</v>
      </c>
      <c r="F3">
        <v>342.64100000000002</v>
      </c>
      <c r="G3">
        <v>2040.11</v>
      </c>
      <c r="H3">
        <f>B2-B8</f>
        <v>0.17445260958240105</v>
      </c>
      <c r="I3">
        <f>C8-C2</f>
        <v>8.8529209119300845E-2</v>
      </c>
      <c r="J3" s="4">
        <v>594.01574662980101</v>
      </c>
      <c r="K3">
        <v>70</v>
      </c>
      <c r="L3">
        <f t="shared" ref="L3:L8" si="0">J3+K3</f>
        <v>664.01574662980101</v>
      </c>
      <c r="M3">
        <f t="shared" ref="M3:M8" si="1">J3-K3</f>
        <v>524.01574662980101</v>
      </c>
      <c r="N3">
        <v>15</v>
      </c>
      <c r="O3">
        <v>33762</v>
      </c>
      <c r="P3">
        <v>144</v>
      </c>
    </row>
    <row r="4" spans="1:16" x14ac:dyDescent="0.2">
      <c r="A4" s="3">
        <v>3</v>
      </c>
      <c r="B4">
        <v>-14.3974874889229</v>
      </c>
      <c r="C4">
        <v>40.5837260367189</v>
      </c>
      <c r="D4">
        <v>27.576499999999999</v>
      </c>
      <c r="E4">
        <v>270</v>
      </c>
      <c r="F4">
        <v>342.55500000000001</v>
      </c>
      <c r="G4">
        <v>2039.98</v>
      </c>
      <c r="H4">
        <f>B2-B8</f>
        <v>0.17445260958240105</v>
      </c>
      <c r="I4">
        <f>C8-C2</f>
        <v>8.8529209119300845E-2</v>
      </c>
      <c r="J4" s="4">
        <v>875.03079880713187</v>
      </c>
      <c r="K4">
        <v>70</v>
      </c>
      <c r="L4">
        <f t="shared" si="0"/>
        <v>945.03079880713187</v>
      </c>
      <c r="M4">
        <f t="shared" si="1"/>
        <v>805.03079880713187</v>
      </c>
      <c r="N4">
        <v>15</v>
      </c>
      <c r="O4">
        <v>33762</v>
      </c>
      <c r="P4">
        <v>106</v>
      </c>
    </row>
    <row r="5" spans="1:16" x14ac:dyDescent="0.2">
      <c r="A5" s="3">
        <v>4</v>
      </c>
      <c r="B5">
        <v>-14.4234100584881</v>
      </c>
      <c r="C5">
        <v>40.596078949619297</v>
      </c>
      <c r="D5">
        <v>27.5688</v>
      </c>
      <c r="E5">
        <v>270</v>
      </c>
      <c r="F5">
        <v>342.41899999999998</v>
      </c>
      <c r="G5">
        <v>2039.91</v>
      </c>
      <c r="H5">
        <f>B2-B8</f>
        <v>0.17445260958240105</v>
      </c>
      <c r="I5">
        <f>C8-C2</f>
        <v>8.8529209119300845E-2</v>
      </c>
      <c r="J5" s="4">
        <v>766.84663925939503</v>
      </c>
      <c r="K5">
        <v>70</v>
      </c>
      <c r="L5">
        <f t="shared" si="0"/>
        <v>836.84663925939503</v>
      </c>
      <c r="M5">
        <f t="shared" si="1"/>
        <v>696.84663925939503</v>
      </c>
      <c r="N5">
        <v>15</v>
      </c>
      <c r="O5">
        <v>33762</v>
      </c>
      <c r="P5">
        <v>70</v>
      </c>
    </row>
    <row r="6" spans="1:16" x14ac:dyDescent="0.2">
      <c r="A6" s="3">
        <v>5</v>
      </c>
      <c r="B6">
        <v>-14.4523201353977</v>
      </c>
      <c r="C6">
        <v>40.604314224886203</v>
      </c>
      <c r="D6">
        <v>27.571300000000001</v>
      </c>
      <c r="E6">
        <v>270</v>
      </c>
      <c r="F6">
        <v>342.27600000000001</v>
      </c>
      <c r="G6">
        <v>2039.93</v>
      </c>
      <c r="H6">
        <f>B2-B8</f>
        <v>0.17445260958240105</v>
      </c>
      <c r="I6">
        <f>C8-C2</f>
        <v>8.8529209119300845E-2</v>
      </c>
      <c r="J6" s="4">
        <v>744.2166974971243</v>
      </c>
      <c r="K6">
        <v>70</v>
      </c>
      <c r="L6">
        <f t="shared" si="0"/>
        <v>814.2166974971243</v>
      </c>
      <c r="M6">
        <f t="shared" si="1"/>
        <v>674.2166974971243</v>
      </c>
      <c r="N6">
        <v>15</v>
      </c>
      <c r="O6">
        <v>33762</v>
      </c>
      <c r="P6">
        <v>51</v>
      </c>
    </row>
    <row r="7" spans="1:16" x14ac:dyDescent="0.2">
      <c r="A7" s="3">
        <v>6</v>
      </c>
      <c r="B7">
        <v>-14.4792330348715</v>
      </c>
      <c r="C7">
        <v>40.622843594236699</v>
      </c>
      <c r="D7">
        <v>27.552299999999999</v>
      </c>
      <c r="E7">
        <v>270</v>
      </c>
      <c r="F7">
        <v>342.125</v>
      </c>
      <c r="G7">
        <v>2039.74</v>
      </c>
      <c r="H7">
        <f>B2-B8</f>
        <v>0.17445260958240105</v>
      </c>
      <c r="I7">
        <f>C8-C2</f>
        <v>8.8529209119300845E-2</v>
      </c>
      <c r="J7" s="4">
        <v>707.75232636854105</v>
      </c>
      <c r="K7">
        <v>70</v>
      </c>
      <c r="L7">
        <f t="shared" si="0"/>
        <v>777.75232636854105</v>
      </c>
      <c r="M7">
        <f t="shared" si="1"/>
        <v>637.75232636854105</v>
      </c>
      <c r="N7">
        <v>15</v>
      </c>
      <c r="O7">
        <v>33762</v>
      </c>
      <c r="P7">
        <v>94</v>
      </c>
    </row>
    <row r="8" spans="1:16" x14ac:dyDescent="0.2">
      <c r="A8" s="3">
        <v>7</v>
      </c>
      <c r="B8">
        <v>-14.531056084302801</v>
      </c>
      <c r="C8">
        <v>40.648578829445803</v>
      </c>
      <c r="D8">
        <v>27.535799999999998</v>
      </c>
      <c r="E8">
        <v>270</v>
      </c>
      <c r="F8">
        <v>341.85</v>
      </c>
      <c r="G8">
        <v>2039.58</v>
      </c>
      <c r="H8">
        <f>B2-B8</f>
        <v>0.17445260958240105</v>
      </c>
      <c r="I8">
        <f>C8-C2</f>
        <v>8.8529209119300845E-2</v>
      </c>
      <c r="J8" s="4">
        <v>771.99569935964541</v>
      </c>
      <c r="K8">
        <v>70</v>
      </c>
      <c r="L8">
        <f t="shared" si="0"/>
        <v>841.99569935964541</v>
      </c>
      <c r="M8">
        <f t="shared" si="1"/>
        <v>701.99569935964541</v>
      </c>
      <c r="N8">
        <v>15</v>
      </c>
      <c r="O8">
        <v>33762</v>
      </c>
      <c r="P8">
        <v>40</v>
      </c>
    </row>
    <row r="11" spans="1:16" ht="17" customHeight="1" x14ac:dyDescent="0.2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C29F2-EF39-4746-B0D9-5E9C6F3F2179}">
  <dimension ref="A1:P18"/>
  <sheetViews>
    <sheetView topLeftCell="J1" workbookViewId="0">
      <selection activeCell="P18" sqref="P18"/>
    </sheetView>
  </sheetViews>
  <sheetFormatPr baseColWidth="10" defaultRowHeight="16" x14ac:dyDescent="0.2"/>
  <cols>
    <col min="1" max="1" width="12.83203125" customWidth="1"/>
    <col min="2" max="2" width="25" customWidth="1"/>
    <col min="3" max="3" width="28.33203125" customWidth="1"/>
    <col min="4" max="4" width="13.6640625" customWidth="1"/>
    <col min="5" max="5" width="18" customWidth="1"/>
    <col min="6" max="6" width="21.6640625" customWidth="1"/>
    <col min="7" max="7" width="17.33203125" bestFit="1" customWidth="1"/>
    <col min="8" max="8" width="9.5" customWidth="1"/>
    <col min="9" max="9" width="10.1640625" customWidth="1"/>
    <col min="10" max="10" width="12.83203125" bestFit="1" customWidth="1"/>
    <col min="11" max="11" width="15.83203125" customWidth="1"/>
    <col min="12" max="12" width="17.33203125" customWidth="1"/>
    <col min="13" max="13" width="16" customWidth="1"/>
    <col min="14" max="14" width="12.1640625" customWidth="1"/>
    <col min="15" max="15" width="10.5" customWidth="1"/>
    <col min="16" max="16" width="9.83203125" customWidth="1"/>
    <col min="17" max="17" width="13.1640625" bestFit="1" customWidth="1"/>
    <col min="18" max="18" width="17.33203125" bestFit="1" customWidth="1"/>
    <col min="19" max="19" width="12.83203125" bestFit="1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15</v>
      </c>
      <c r="O1" s="2" t="s">
        <v>12</v>
      </c>
      <c r="P1" s="2" t="s">
        <v>13</v>
      </c>
    </row>
    <row r="2" spans="1:16" x14ac:dyDescent="0.2">
      <c r="A2" s="3">
        <v>1</v>
      </c>
      <c r="B2">
        <v>-14.4104388193626</v>
      </c>
      <c r="C2">
        <v>40.660730437316801</v>
      </c>
      <c r="D2">
        <v>29.7606</v>
      </c>
      <c r="E2">
        <v>270</v>
      </c>
      <c r="F2">
        <v>344.52300000000002</v>
      </c>
      <c r="G2">
        <v>1999.94</v>
      </c>
      <c r="H2">
        <f>B2-B18</f>
        <v>0.3420236037571005</v>
      </c>
      <c r="I2">
        <f>C18-C2</f>
        <v>0.24277535917249793</v>
      </c>
      <c r="J2" s="4">
        <v>705.97309660801682</v>
      </c>
      <c r="K2">
        <v>70</v>
      </c>
      <c r="L2">
        <f>J2+K2</f>
        <v>775.97309660801682</v>
      </c>
      <c r="M2">
        <f>J2-K2</f>
        <v>635.97309660801682</v>
      </c>
      <c r="N2">
        <v>10</v>
      </c>
      <c r="O2">
        <v>27261</v>
      </c>
      <c r="P2">
        <v>186</v>
      </c>
    </row>
    <row r="3" spans="1:16" x14ac:dyDescent="0.2">
      <c r="A3" s="3">
        <v>21</v>
      </c>
      <c r="B3">
        <v>-14.4402010241533</v>
      </c>
      <c r="C3">
        <v>40.6842909152112</v>
      </c>
      <c r="D3">
        <v>29.730599999999999</v>
      </c>
      <c r="E3">
        <v>270</v>
      </c>
      <c r="F3">
        <v>344.36399999999998</v>
      </c>
      <c r="G3">
        <v>1999.62</v>
      </c>
      <c r="H3">
        <f>B2-B18</f>
        <v>0.3420236037571005</v>
      </c>
      <c r="I3">
        <f>C18-C2</f>
        <v>0.24277535917249793</v>
      </c>
      <c r="J3" s="4">
        <v>1838.5288071084638</v>
      </c>
      <c r="K3">
        <v>70</v>
      </c>
      <c r="L3">
        <f>J3+K3</f>
        <v>1908.5288071084638</v>
      </c>
      <c r="M3">
        <f>J3-K3</f>
        <v>1768.5288071084638</v>
      </c>
      <c r="N3">
        <v>10</v>
      </c>
      <c r="O3">
        <v>27261</v>
      </c>
      <c r="P3">
        <v>409</v>
      </c>
    </row>
    <row r="4" spans="1:16" x14ac:dyDescent="0.2">
      <c r="A4" s="3">
        <v>3</v>
      </c>
      <c r="B4">
        <v>-14.4550806343417</v>
      </c>
      <c r="C4">
        <v>40.690437126835803</v>
      </c>
      <c r="D4">
        <v>29.727</v>
      </c>
      <c r="E4">
        <v>270</v>
      </c>
      <c r="F4">
        <v>344.29199999999997</v>
      </c>
      <c r="G4">
        <v>1999.58</v>
      </c>
      <c r="H4">
        <f>B2-B18</f>
        <v>0.3420236037571005</v>
      </c>
      <c r="I4">
        <f>C18-C2</f>
        <v>0.24277535917249793</v>
      </c>
      <c r="J4" s="4">
        <v>1353.1588141286543</v>
      </c>
      <c r="K4">
        <v>70</v>
      </c>
      <c r="L4">
        <f t="shared" ref="L4:L16" si="0">J4+K4</f>
        <v>1423.1588141286543</v>
      </c>
      <c r="M4">
        <f t="shared" ref="M4:M16" si="1">J4-K4</f>
        <v>1283.1588141286543</v>
      </c>
      <c r="N4">
        <v>10</v>
      </c>
      <c r="O4">
        <v>27261</v>
      </c>
      <c r="P4">
        <v>487</v>
      </c>
    </row>
    <row r="5" spans="1:16" x14ac:dyDescent="0.2">
      <c r="A5" s="3">
        <v>22</v>
      </c>
      <c r="B5">
        <v>-14.4570645071299</v>
      </c>
      <c r="C5">
        <v>40.6955589698563</v>
      </c>
      <c r="D5">
        <v>29.7179</v>
      </c>
      <c r="E5">
        <v>270</v>
      </c>
      <c r="F5">
        <v>344.27699999999999</v>
      </c>
      <c r="G5">
        <v>1999.48</v>
      </c>
      <c r="H5">
        <f>B2-B18</f>
        <v>0.3420236037571005</v>
      </c>
      <c r="I5">
        <f>C18-C2</f>
        <v>0.24277535917249793</v>
      </c>
      <c r="J5" s="4">
        <v>1280.7711717608527</v>
      </c>
      <c r="K5">
        <v>70</v>
      </c>
      <c r="L5">
        <f>J5+K5</f>
        <v>1350.7711717608527</v>
      </c>
      <c r="M5">
        <f>J5-K5</f>
        <v>1210.7711717608527</v>
      </c>
      <c r="N5">
        <v>10</v>
      </c>
      <c r="O5">
        <v>27261</v>
      </c>
      <c r="P5">
        <v>540</v>
      </c>
    </row>
    <row r="6" spans="1:16" x14ac:dyDescent="0.2">
      <c r="A6" s="3">
        <v>5</v>
      </c>
      <c r="B6">
        <v>-14.4967382408731</v>
      </c>
      <c r="C6">
        <v>40.713997604730203</v>
      </c>
      <c r="D6">
        <v>29.7043</v>
      </c>
      <c r="E6">
        <v>270</v>
      </c>
      <c r="F6">
        <v>344.08199999999999</v>
      </c>
      <c r="G6">
        <v>1999.34</v>
      </c>
      <c r="H6">
        <f>B2-B18</f>
        <v>0.3420236037571005</v>
      </c>
      <c r="I6">
        <f>C18-C2</f>
        <v>0.24277535917249793</v>
      </c>
      <c r="J6" s="4">
        <v>995.69389541653709</v>
      </c>
      <c r="K6">
        <v>70</v>
      </c>
      <c r="L6">
        <f t="shared" si="0"/>
        <v>1065.6938954165371</v>
      </c>
      <c r="M6">
        <f t="shared" si="1"/>
        <v>925.69389541653709</v>
      </c>
      <c r="N6">
        <v>10</v>
      </c>
      <c r="O6">
        <v>27261</v>
      </c>
      <c r="P6">
        <v>626</v>
      </c>
    </row>
    <row r="7" spans="1:16" x14ac:dyDescent="0.2">
      <c r="A7" s="3">
        <v>23</v>
      </c>
      <c r="B7">
        <v>-14.512605746890401</v>
      </c>
      <c r="C7">
        <v>40.724241290771197</v>
      </c>
      <c r="D7">
        <v>29.693200000000001</v>
      </c>
      <c r="E7">
        <v>270</v>
      </c>
      <c r="F7">
        <v>344</v>
      </c>
      <c r="G7">
        <v>1999.22</v>
      </c>
      <c r="H7">
        <f>B2-B18</f>
        <v>0.3420236037571005</v>
      </c>
      <c r="I7">
        <f>C18-C2</f>
        <v>0.24277535917249793</v>
      </c>
      <c r="J7" s="4">
        <v>933.99815936854327</v>
      </c>
      <c r="K7">
        <v>70</v>
      </c>
      <c r="L7">
        <f>J7+K7</f>
        <v>1003.9981593685433</v>
      </c>
      <c r="M7">
        <f>J7-K7</f>
        <v>863.99815936854327</v>
      </c>
      <c r="N7">
        <v>10</v>
      </c>
      <c r="O7">
        <v>27261</v>
      </c>
      <c r="P7">
        <v>538</v>
      </c>
    </row>
    <row r="8" spans="1:16" x14ac:dyDescent="0.2">
      <c r="A8" s="3">
        <v>7</v>
      </c>
      <c r="B8">
        <v>-14.5344217102613</v>
      </c>
      <c r="C8">
        <v>40.738582451228702</v>
      </c>
      <c r="D8">
        <v>29.677499999999998</v>
      </c>
      <c r="E8">
        <v>270</v>
      </c>
      <c r="F8">
        <v>343.887</v>
      </c>
      <c r="G8">
        <v>1999.05</v>
      </c>
      <c r="H8">
        <f>B2-B18</f>
        <v>0.3420236037571005</v>
      </c>
      <c r="I8">
        <f>C18-C2</f>
        <v>0.24277535917249793</v>
      </c>
      <c r="J8" s="4">
        <v>885.63163578833166</v>
      </c>
      <c r="K8">
        <v>70</v>
      </c>
      <c r="L8">
        <f t="shared" si="0"/>
        <v>955.63163578833166</v>
      </c>
      <c r="M8">
        <f t="shared" si="1"/>
        <v>815.63163578833166</v>
      </c>
      <c r="N8">
        <v>10</v>
      </c>
      <c r="O8">
        <v>27261</v>
      </c>
      <c r="P8">
        <v>585</v>
      </c>
    </row>
    <row r="9" spans="1:16" x14ac:dyDescent="0.2">
      <c r="A9" s="3">
        <v>24</v>
      </c>
      <c r="B9">
        <v>-14.5532610367235</v>
      </c>
      <c r="C9">
        <v>40.749850505873802</v>
      </c>
      <c r="D9">
        <v>29.6663</v>
      </c>
      <c r="E9">
        <v>270</v>
      </c>
      <c r="F9">
        <v>343.791</v>
      </c>
      <c r="G9">
        <v>1998.93</v>
      </c>
      <c r="H9">
        <f>B2-B18</f>
        <v>0.3420236037571005</v>
      </c>
      <c r="I9">
        <f>C18-C2</f>
        <v>0.24277535917249793</v>
      </c>
      <c r="J9" s="4">
        <v>763.6629869048553</v>
      </c>
      <c r="K9">
        <v>70</v>
      </c>
      <c r="L9">
        <f>J9+K9</f>
        <v>833.6629869048553</v>
      </c>
      <c r="M9">
        <f>J9-K9</f>
        <v>693.6629869048553</v>
      </c>
      <c r="N9">
        <v>10</v>
      </c>
      <c r="O9">
        <v>27261</v>
      </c>
      <c r="P9">
        <v>564</v>
      </c>
    </row>
    <row r="10" spans="1:16" x14ac:dyDescent="0.2">
      <c r="A10" s="3">
        <v>9</v>
      </c>
      <c r="B10">
        <v>-14.572098755164699</v>
      </c>
      <c r="C10">
        <v>40.765216034935399</v>
      </c>
      <c r="D10">
        <v>29.646999999999998</v>
      </c>
      <c r="E10">
        <v>270</v>
      </c>
      <c r="F10">
        <v>343.68900000000002</v>
      </c>
      <c r="G10">
        <v>1998.73</v>
      </c>
      <c r="H10">
        <f>B2-B18</f>
        <v>0.3420236037571005</v>
      </c>
      <c r="I10">
        <f>C18-C2</f>
        <v>0.24277535917249793</v>
      </c>
      <c r="J10" s="4">
        <v>837.24294872570283</v>
      </c>
      <c r="K10">
        <v>70</v>
      </c>
      <c r="L10">
        <f t="shared" si="0"/>
        <v>907.24294872570283</v>
      </c>
      <c r="M10">
        <f t="shared" si="1"/>
        <v>767.24294872570283</v>
      </c>
      <c r="N10">
        <v>10</v>
      </c>
      <c r="O10">
        <v>27261</v>
      </c>
      <c r="P10">
        <v>557</v>
      </c>
    </row>
    <row r="11" spans="1:16" x14ac:dyDescent="0.2">
      <c r="A11" s="3">
        <v>25</v>
      </c>
      <c r="B11">
        <v>-14.587960848395999</v>
      </c>
      <c r="C11">
        <v>40.779557195392798</v>
      </c>
      <c r="D11">
        <v>29.628</v>
      </c>
      <c r="E11">
        <v>270</v>
      </c>
      <c r="F11">
        <v>343.601</v>
      </c>
      <c r="G11">
        <v>1998.53</v>
      </c>
      <c r="H11">
        <f>B2-B18</f>
        <v>0.3420236037571005</v>
      </c>
      <c r="I11">
        <f>C18-C2</f>
        <v>0.24277535917249793</v>
      </c>
      <c r="J11" s="4">
        <v>990.17240426126409</v>
      </c>
      <c r="K11">
        <v>70</v>
      </c>
      <c r="L11">
        <f>J11+K11</f>
        <v>1060.1724042612641</v>
      </c>
      <c r="M11">
        <f>J11-K11</f>
        <v>920.17240426126409</v>
      </c>
      <c r="N11">
        <v>10</v>
      </c>
      <c r="O11">
        <v>27261</v>
      </c>
      <c r="P11">
        <v>468</v>
      </c>
    </row>
    <row r="12" spans="1:16" ht="15" customHeight="1" x14ac:dyDescent="0.2">
      <c r="A12" s="3">
        <v>11</v>
      </c>
      <c r="B12">
        <v>-14.606795599723</v>
      </c>
      <c r="C12">
        <v>40.792873987246203</v>
      </c>
      <c r="D12">
        <v>29.6129</v>
      </c>
      <c r="E12">
        <v>270</v>
      </c>
      <c r="F12">
        <v>343.50099999999998</v>
      </c>
      <c r="G12">
        <v>1998.37</v>
      </c>
      <c r="H12">
        <f>B2-B18</f>
        <v>0.3420236037571005</v>
      </c>
      <c r="I12">
        <f>C18-C2</f>
        <v>0.24277535917249793</v>
      </c>
      <c r="J12" s="4">
        <v>903.52567501134649</v>
      </c>
      <c r="K12">
        <v>70</v>
      </c>
      <c r="L12">
        <f t="shared" si="0"/>
        <v>973.52567501134649</v>
      </c>
      <c r="M12">
        <f t="shared" si="1"/>
        <v>833.52567501134649</v>
      </c>
      <c r="N12">
        <v>10</v>
      </c>
      <c r="O12">
        <v>27261</v>
      </c>
      <c r="P12">
        <v>529</v>
      </c>
    </row>
    <row r="13" spans="1:16" x14ac:dyDescent="0.2">
      <c r="A13" s="3">
        <v>26</v>
      </c>
      <c r="B13">
        <v>-14.620672805242</v>
      </c>
      <c r="C13">
        <v>40.804142041891303</v>
      </c>
      <c r="D13">
        <v>29.599</v>
      </c>
      <c r="E13">
        <v>270</v>
      </c>
      <c r="F13">
        <v>343.42599999999999</v>
      </c>
      <c r="G13">
        <v>1998.22</v>
      </c>
      <c r="H13">
        <f>B2-B18</f>
        <v>0.3420236037571005</v>
      </c>
      <c r="I13">
        <f>C18-C2</f>
        <v>0.24277535917249793</v>
      </c>
      <c r="J13" s="4">
        <v>830.81132805731579</v>
      </c>
      <c r="K13">
        <v>70</v>
      </c>
      <c r="L13">
        <f>J13+K13</f>
        <v>900.81132805731579</v>
      </c>
      <c r="M13">
        <f>J13-K13</f>
        <v>760.81132805731579</v>
      </c>
      <c r="N13">
        <v>10</v>
      </c>
      <c r="O13">
        <v>27261</v>
      </c>
      <c r="P13">
        <v>510</v>
      </c>
    </row>
    <row r="14" spans="1:16" x14ac:dyDescent="0.2">
      <c r="A14" s="3">
        <v>13</v>
      </c>
      <c r="B14">
        <v>-14.6395047531072</v>
      </c>
      <c r="C14">
        <v>40.814385727932297</v>
      </c>
      <c r="D14">
        <v>29.590199999999999</v>
      </c>
      <c r="E14">
        <v>270</v>
      </c>
      <c r="F14">
        <v>343.33100000000002</v>
      </c>
      <c r="G14">
        <v>1998.13</v>
      </c>
      <c r="H14">
        <f>B2-B18</f>
        <v>0.3420236037571005</v>
      </c>
      <c r="I14">
        <f>C18-C2</f>
        <v>0.24277535917249793</v>
      </c>
      <c r="J14" s="4">
        <v>621.21516072067891</v>
      </c>
      <c r="K14">
        <v>70</v>
      </c>
      <c r="L14">
        <f t="shared" si="0"/>
        <v>691.21516072067891</v>
      </c>
      <c r="M14">
        <f t="shared" si="1"/>
        <v>551.21516072067891</v>
      </c>
      <c r="N14">
        <v>10</v>
      </c>
      <c r="O14">
        <v>27261</v>
      </c>
      <c r="P14">
        <v>410</v>
      </c>
    </row>
    <row r="15" spans="1:16" x14ac:dyDescent="0.2">
      <c r="A15" s="3">
        <v>27</v>
      </c>
      <c r="B15">
        <v>-14.661308146533701</v>
      </c>
      <c r="C15">
        <v>40.826678151181603</v>
      </c>
      <c r="D15">
        <v>29.5792</v>
      </c>
      <c r="E15">
        <v>270</v>
      </c>
      <c r="F15">
        <v>343.22</v>
      </c>
      <c r="G15">
        <v>1998.01</v>
      </c>
      <c r="H15">
        <f>B2-B18</f>
        <v>0.3420236037571005</v>
      </c>
      <c r="I15">
        <f>C18-C2</f>
        <v>0.24277535917249793</v>
      </c>
      <c r="J15" s="4">
        <v>622.74708662176954</v>
      </c>
      <c r="K15">
        <v>70</v>
      </c>
      <c r="L15">
        <f>J15+K15</f>
        <v>692.74708662176954</v>
      </c>
      <c r="M15">
        <f>J15-K15</f>
        <v>552.74708662176954</v>
      </c>
      <c r="N15">
        <v>10</v>
      </c>
      <c r="O15">
        <v>27261</v>
      </c>
      <c r="P15">
        <v>459</v>
      </c>
    </row>
    <row r="16" spans="1:16" x14ac:dyDescent="0.2">
      <c r="A16" s="3">
        <v>15</v>
      </c>
      <c r="B16">
        <v>-14.684100282523699</v>
      </c>
      <c r="C16">
        <v>40.850238629076003</v>
      </c>
      <c r="D16">
        <v>29.546500000000002</v>
      </c>
      <c r="E16">
        <v>270</v>
      </c>
      <c r="F16">
        <v>343.08800000000002</v>
      </c>
      <c r="G16">
        <v>1997.67</v>
      </c>
      <c r="H16">
        <f>B2-B18</f>
        <v>0.3420236037571005</v>
      </c>
      <c r="I16">
        <f>C18-C2</f>
        <v>0.24277535917249793</v>
      </c>
      <c r="J16" s="4">
        <v>609.35090911254883</v>
      </c>
      <c r="K16">
        <v>70</v>
      </c>
      <c r="L16">
        <f t="shared" si="0"/>
        <v>679.35090911254883</v>
      </c>
      <c r="M16">
        <f t="shared" si="1"/>
        <v>539.35090911254883</v>
      </c>
      <c r="N16">
        <v>10</v>
      </c>
      <c r="O16">
        <v>27261</v>
      </c>
      <c r="P16">
        <v>434</v>
      </c>
    </row>
    <row r="17" spans="1:16" x14ac:dyDescent="0.2">
      <c r="A17" s="3">
        <v>17</v>
      </c>
      <c r="B17">
        <v>-14.7148163585343</v>
      </c>
      <c r="C17">
        <v>40.879945318594999</v>
      </c>
      <c r="D17">
        <v>29.506799999999998</v>
      </c>
      <c r="E17">
        <v>270</v>
      </c>
      <c r="F17">
        <v>342.91300000000001</v>
      </c>
      <c r="G17">
        <v>1997.25</v>
      </c>
      <c r="H17">
        <f>B2-B18</f>
        <v>0.3420236037571005</v>
      </c>
      <c r="I17">
        <f>C18-C2</f>
        <v>0.24277535917249793</v>
      </c>
      <c r="J17" s="4">
        <v>614.84836453470848</v>
      </c>
      <c r="K17">
        <v>70</v>
      </c>
      <c r="L17">
        <f>J17+K17</f>
        <v>684.84836453470848</v>
      </c>
      <c r="M17">
        <f>J17-K17</f>
        <v>544.84836453470848</v>
      </c>
      <c r="N17">
        <v>10</v>
      </c>
      <c r="O17">
        <v>27261</v>
      </c>
      <c r="P17">
        <v>409</v>
      </c>
    </row>
    <row r="18" spans="1:16" x14ac:dyDescent="0.2">
      <c r="A18" s="3">
        <v>19</v>
      </c>
      <c r="B18">
        <v>-14.752462423119701</v>
      </c>
      <c r="C18">
        <v>40.903505796489299</v>
      </c>
      <c r="D18">
        <v>29.484000000000002</v>
      </c>
      <c r="E18">
        <v>270</v>
      </c>
      <c r="F18">
        <v>342.71699999999998</v>
      </c>
      <c r="G18">
        <v>1997.01</v>
      </c>
      <c r="H18">
        <f>B2-B18</f>
        <v>0.3420236037571005</v>
      </c>
      <c r="I18">
        <f>C18-C2</f>
        <v>0.24277535917249793</v>
      </c>
      <c r="J18" s="4">
        <v>563.74825138485539</v>
      </c>
      <c r="K18">
        <v>70</v>
      </c>
      <c r="L18">
        <f>J18+K18</f>
        <v>633.74825138485539</v>
      </c>
      <c r="M18">
        <f>J18-K18</f>
        <v>493.74825138485539</v>
      </c>
      <c r="N18">
        <v>10</v>
      </c>
      <c r="O18">
        <v>27261</v>
      </c>
      <c r="P18">
        <v>328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1B576-C506-3C4C-AE75-BAC982E20E57}">
  <dimension ref="A1:P7"/>
  <sheetViews>
    <sheetView topLeftCell="H1" workbookViewId="0">
      <selection activeCell="P8" sqref="P8"/>
    </sheetView>
  </sheetViews>
  <sheetFormatPr baseColWidth="10" defaultRowHeight="16" x14ac:dyDescent="0.2"/>
  <cols>
    <col min="1" max="1" width="12.1640625" customWidth="1"/>
    <col min="2" max="2" width="24.6640625" customWidth="1"/>
    <col min="3" max="3" width="28.1640625" customWidth="1"/>
    <col min="4" max="4" width="13.1640625" bestFit="1" customWidth="1"/>
    <col min="5" max="5" width="17.83203125" customWidth="1"/>
    <col min="6" max="6" width="22" customWidth="1"/>
    <col min="7" max="7" width="17.6640625" customWidth="1"/>
    <col min="8" max="8" width="11.33203125" bestFit="1" customWidth="1"/>
    <col min="10" max="10" width="12.6640625" customWidth="1"/>
    <col min="11" max="11" width="15.83203125" customWidth="1"/>
    <col min="12" max="12" width="17.6640625" customWidth="1"/>
    <col min="13" max="13" width="16.6640625" customWidth="1"/>
    <col min="14" max="14" width="12.33203125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15</v>
      </c>
      <c r="O1" s="1" t="s">
        <v>12</v>
      </c>
      <c r="P1" s="1" t="s">
        <v>13</v>
      </c>
    </row>
    <row r="2" spans="1:16" x14ac:dyDescent="0.2">
      <c r="A2" s="3">
        <v>1</v>
      </c>
      <c r="B2">
        <v>-14.528066622775</v>
      </c>
      <c r="C2">
        <v>40.482843914699302</v>
      </c>
      <c r="D2">
        <v>27.860700000000001</v>
      </c>
      <c r="E2">
        <v>270</v>
      </c>
      <c r="F2">
        <v>342.137</v>
      </c>
      <c r="G2">
        <v>2042.82</v>
      </c>
      <c r="H2" s="7">
        <f>B2-B7</f>
        <v>0.211517615606299</v>
      </c>
      <c r="I2">
        <f>C7-C2</f>
        <v>0.22193437259399929</v>
      </c>
      <c r="J2" s="4">
        <v>1020.232111</v>
      </c>
      <c r="K2">
        <v>70</v>
      </c>
      <c r="L2">
        <f>J2+K2</f>
        <v>1090.232111</v>
      </c>
      <c r="M2">
        <f>J2-K2</f>
        <v>950.23211100000003</v>
      </c>
      <c r="N2">
        <v>22</v>
      </c>
      <c r="O2">
        <v>29619</v>
      </c>
      <c r="P2">
        <v>127</v>
      </c>
    </row>
    <row r="3" spans="1:16" x14ac:dyDescent="0.2">
      <c r="A3" s="3">
        <v>2</v>
      </c>
      <c r="B3">
        <v>-14.5440099503206</v>
      </c>
      <c r="C3">
        <v>40.499314465233098</v>
      </c>
      <c r="D3">
        <v>27.838699999999999</v>
      </c>
      <c r="E3">
        <v>270</v>
      </c>
      <c r="F3">
        <v>342.04</v>
      </c>
      <c r="G3">
        <v>2042.6</v>
      </c>
      <c r="H3" s="7">
        <f>B2-B7</f>
        <v>0.211517615606299</v>
      </c>
      <c r="I3">
        <f>C7-C2</f>
        <v>0.22193437259399929</v>
      </c>
      <c r="J3" s="4">
        <v>693.46047499999997</v>
      </c>
      <c r="K3">
        <v>70</v>
      </c>
      <c r="L3">
        <f t="shared" ref="L3:L7" si="0">J3+K3</f>
        <v>763.46047499999997</v>
      </c>
      <c r="M3">
        <f t="shared" ref="M3:M7" si="1">J3-K3</f>
        <v>623.46047499999997</v>
      </c>
      <c r="N3">
        <v>22</v>
      </c>
      <c r="O3">
        <v>29619</v>
      </c>
      <c r="P3">
        <v>153</v>
      </c>
    </row>
    <row r="4" spans="1:16" x14ac:dyDescent="0.2">
      <c r="A4" s="3">
        <v>3</v>
      </c>
      <c r="B4">
        <v>-14.5589557746686</v>
      </c>
      <c r="C4">
        <v>40.509608559316703</v>
      </c>
      <c r="D4">
        <v>27.828299999999999</v>
      </c>
      <c r="E4">
        <v>270</v>
      </c>
      <c r="F4">
        <v>341.95699999999999</v>
      </c>
      <c r="G4">
        <v>2042.49</v>
      </c>
      <c r="H4">
        <f>B2-B7</f>
        <v>0.211517615606299</v>
      </c>
      <c r="I4">
        <f>C7-C2</f>
        <v>0.22193437259399929</v>
      </c>
      <c r="J4" s="4">
        <v>854.10331599999995</v>
      </c>
      <c r="K4">
        <v>70</v>
      </c>
      <c r="L4">
        <f t="shared" si="0"/>
        <v>924.10331599999995</v>
      </c>
      <c r="M4">
        <f t="shared" si="1"/>
        <v>784.10331599999995</v>
      </c>
      <c r="N4">
        <v>22</v>
      </c>
      <c r="O4">
        <v>29619</v>
      </c>
      <c r="P4">
        <v>20</v>
      </c>
    </row>
    <row r="5" spans="1:16" x14ac:dyDescent="0.2">
      <c r="A5" s="3">
        <v>4</v>
      </c>
      <c r="B5">
        <v>-14.695000029719701</v>
      </c>
      <c r="C5">
        <v>40.6955589698563</v>
      </c>
      <c r="D5">
        <v>29.860299999999999</v>
      </c>
      <c r="E5">
        <v>270</v>
      </c>
      <c r="F5">
        <v>343.27199999999999</v>
      </c>
      <c r="G5">
        <v>2001</v>
      </c>
      <c r="H5">
        <f>B2-B7</f>
        <v>0.211517615606299</v>
      </c>
      <c r="I5">
        <f>C7-C2</f>
        <v>0.22193437259399929</v>
      </c>
      <c r="J5" s="4">
        <v>847.01974900000005</v>
      </c>
      <c r="K5">
        <v>70</v>
      </c>
      <c r="L5">
        <f t="shared" si="0"/>
        <v>917.01974900000005</v>
      </c>
      <c r="M5">
        <f t="shared" si="1"/>
        <v>777.01974900000005</v>
      </c>
      <c r="N5">
        <v>22</v>
      </c>
      <c r="O5">
        <v>29619</v>
      </c>
      <c r="P5">
        <v>33</v>
      </c>
    </row>
    <row r="6" spans="1:16" x14ac:dyDescent="0.2">
      <c r="A6" s="3">
        <v>5</v>
      </c>
      <c r="B6">
        <v>-14.7187794083966</v>
      </c>
      <c r="C6">
        <v>40.703753918689202</v>
      </c>
      <c r="D6">
        <v>29.858799999999999</v>
      </c>
      <c r="E6">
        <v>270</v>
      </c>
      <c r="F6">
        <v>343.16</v>
      </c>
      <c r="G6">
        <v>2000.98</v>
      </c>
      <c r="H6">
        <f>B2-B7</f>
        <v>0.211517615606299</v>
      </c>
      <c r="I6">
        <f>C7-C2</f>
        <v>0.22193437259399929</v>
      </c>
      <c r="J6" s="4">
        <v>1084.582928</v>
      </c>
      <c r="K6">
        <v>70</v>
      </c>
      <c r="L6">
        <f t="shared" si="0"/>
        <v>1154.582928</v>
      </c>
      <c r="M6">
        <f t="shared" si="1"/>
        <v>1014.582928</v>
      </c>
      <c r="N6">
        <v>22</v>
      </c>
      <c r="O6">
        <v>29619</v>
      </c>
      <c r="P6">
        <v>85</v>
      </c>
    </row>
    <row r="7" spans="1:16" x14ac:dyDescent="0.2">
      <c r="A7" s="3">
        <v>6</v>
      </c>
      <c r="B7">
        <v>-14.739584238381299</v>
      </c>
      <c r="C7">
        <v>40.704778287293301</v>
      </c>
      <c r="D7">
        <v>29.869700000000002</v>
      </c>
      <c r="E7">
        <v>270</v>
      </c>
      <c r="F7">
        <v>343.072</v>
      </c>
      <c r="G7">
        <v>2001.1</v>
      </c>
      <c r="H7">
        <f>B2-B7</f>
        <v>0.211517615606299</v>
      </c>
      <c r="I7">
        <f>C7-C2</f>
        <v>0.22193437259399929</v>
      </c>
      <c r="J7" s="4">
        <v>1201.479032</v>
      </c>
      <c r="K7">
        <v>70</v>
      </c>
      <c r="L7">
        <f t="shared" si="0"/>
        <v>1271.479032</v>
      </c>
      <c r="M7">
        <f t="shared" si="1"/>
        <v>1131.479032</v>
      </c>
      <c r="N7">
        <v>22</v>
      </c>
      <c r="O7">
        <v>29619</v>
      </c>
      <c r="P7">
        <v>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7894C-B2FD-4A47-9CE0-E5CCA1C4385C}">
  <dimension ref="A1:P9"/>
  <sheetViews>
    <sheetView tabSelected="1" topLeftCell="H1" workbookViewId="0">
      <selection activeCell="N17" sqref="N17"/>
    </sheetView>
  </sheetViews>
  <sheetFormatPr baseColWidth="10" defaultRowHeight="16" x14ac:dyDescent="0.2"/>
  <cols>
    <col min="1" max="1" width="12.1640625" customWidth="1"/>
    <col min="2" max="2" width="24.83203125" customWidth="1"/>
    <col min="3" max="3" width="28.6640625" customWidth="1"/>
    <col min="4" max="4" width="13.1640625" customWidth="1"/>
    <col min="5" max="5" width="18.1640625" customWidth="1"/>
    <col min="6" max="6" width="21.83203125" customWidth="1"/>
    <col min="7" max="7" width="17.6640625" customWidth="1"/>
    <col min="8" max="8" width="11.33203125" customWidth="1"/>
    <col min="10" max="10" width="12.1640625" customWidth="1"/>
    <col min="11" max="11" width="15.83203125" customWidth="1"/>
    <col min="12" max="12" width="17.6640625" customWidth="1"/>
    <col min="13" max="13" width="16.6640625" customWidth="1"/>
    <col min="14" max="14" width="13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15</v>
      </c>
      <c r="O1" s="1" t="s">
        <v>12</v>
      </c>
      <c r="P1" s="1" t="s">
        <v>13</v>
      </c>
    </row>
    <row r="2" spans="1:16" x14ac:dyDescent="0.2">
      <c r="A2" s="3">
        <v>1</v>
      </c>
      <c r="B2">
        <v>-14.3526143902491</v>
      </c>
      <c r="C2">
        <v>40.504461512274901</v>
      </c>
      <c r="D2">
        <v>27.704999999999998</v>
      </c>
      <c r="E2">
        <v>270</v>
      </c>
      <c r="F2">
        <v>342.88299999999998</v>
      </c>
      <c r="G2">
        <v>2041.26</v>
      </c>
      <c r="H2" s="7">
        <f>B2-B9</f>
        <v>0.21929361323910079</v>
      </c>
      <c r="I2">
        <f>C9-C2</f>
        <v>0.11426444432839844</v>
      </c>
      <c r="J2" s="4">
        <v>490.94635</v>
      </c>
      <c r="K2" s="6">
        <v>70</v>
      </c>
      <c r="L2" s="6">
        <v>589.00642389999996</v>
      </c>
      <c r="M2" s="6">
        <v>449.00642390000002</v>
      </c>
      <c r="N2">
        <v>25</v>
      </c>
      <c r="O2">
        <v>55499</v>
      </c>
      <c r="P2">
        <f>AVERAGE(P5:P9)</f>
        <v>23.6</v>
      </c>
    </row>
    <row r="3" spans="1:16" x14ac:dyDescent="0.2">
      <c r="A3" s="3">
        <v>2</v>
      </c>
      <c r="B3">
        <v>-14.3725591015886</v>
      </c>
      <c r="C3">
        <v>40.5085791499084</v>
      </c>
      <c r="D3">
        <v>27.709499999999998</v>
      </c>
      <c r="E3">
        <v>270</v>
      </c>
      <c r="F3">
        <v>342.78699999999998</v>
      </c>
      <c r="G3">
        <v>2041.3</v>
      </c>
      <c r="H3" s="7">
        <f>B2-B9</f>
        <v>0.21929361323910079</v>
      </c>
      <c r="I3">
        <f>C9-C2</f>
        <v>0.11426444432839844</v>
      </c>
      <c r="J3" s="4">
        <v>902.37386500000002</v>
      </c>
      <c r="K3" s="6">
        <v>70</v>
      </c>
      <c r="L3" s="6">
        <v>664.01574660000006</v>
      </c>
      <c r="M3" s="6">
        <v>524.01574660000006</v>
      </c>
      <c r="N3">
        <v>25</v>
      </c>
      <c r="O3">
        <v>55499</v>
      </c>
      <c r="P3">
        <f>AVERAGE(P5:P9)</f>
        <v>23.6</v>
      </c>
    </row>
    <row r="4" spans="1:16" x14ac:dyDescent="0.2">
      <c r="A4" s="3">
        <v>3</v>
      </c>
      <c r="B4">
        <v>-14.3974874889229</v>
      </c>
      <c r="C4">
        <v>40.519902653400401</v>
      </c>
      <c r="D4">
        <v>27.7029</v>
      </c>
      <c r="E4">
        <v>270</v>
      </c>
      <c r="F4">
        <v>342.65800000000002</v>
      </c>
      <c r="G4">
        <v>2041.24</v>
      </c>
      <c r="H4">
        <f>B2-B9</f>
        <v>0.21929361323910079</v>
      </c>
      <c r="I4">
        <f>C9-C2</f>
        <v>0.11426444432839844</v>
      </c>
      <c r="J4" s="4">
        <v>436.26825200000002</v>
      </c>
      <c r="K4" s="6">
        <v>70</v>
      </c>
      <c r="L4" s="6">
        <v>945.03079879999996</v>
      </c>
      <c r="M4" s="6">
        <v>805.03079879999996</v>
      </c>
      <c r="N4">
        <v>25</v>
      </c>
      <c r="O4">
        <v>55499</v>
      </c>
      <c r="P4">
        <f>AVERAGE(P5:P9)</f>
        <v>23.6</v>
      </c>
    </row>
    <row r="5" spans="1:16" x14ac:dyDescent="0.2">
      <c r="A5" s="3">
        <v>4</v>
      </c>
      <c r="B5">
        <v>-14.4114461700888</v>
      </c>
      <c r="C5">
        <v>40.534314385117497</v>
      </c>
      <c r="D5">
        <v>27.683299999999999</v>
      </c>
      <c r="E5">
        <v>270</v>
      </c>
      <c r="F5">
        <v>342.572</v>
      </c>
      <c r="G5">
        <v>2041.04</v>
      </c>
      <c r="H5">
        <f>B2-B9</f>
        <v>0.21929361323910079</v>
      </c>
      <c r="I5">
        <f>C9-C2</f>
        <v>0.11426444432839844</v>
      </c>
      <c r="J5" s="4">
        <v>408.72004600000002</v>
      </c>
      <c r="K5" s="6">
        <v>70</v>
      </c>
      <c r="L5" s="6">
        <v>836.84663929999999</v>
      </c>
      <c r="M5" s="6">
        <v>696.84663929999999</v>
      </c>
      <c r="N5">
        <v>25</v>
      </c>
      <c r="O5">
        <v>55499</v>
      </c>
      <c r="P5" s="6">
        <v>14</v>
      </c>
    </row>
    <row r="6" spans="1:16" x14ac:dyDescent="0.2">
      <c r="A6" s="3">
        <v>9</v>
      </c>
      <c r="B6">
        <v>-14.513118708977199</v>
      </c>
      <c r="C6">
        <v>40.586814264944003</v>
      </c>
      <c r="D6">
        <v>27.645800000000001</v>
      </c>
      <c r="E6">
        <v>270</v>
      </c>
      <c r="F6">
        <v>342.03300000000002</v>
      </c>
      <c r="G6">
        <v>2040.67</v>
      </c>
      <c r="H6">
        <f>B2-B9</f>
        <v>0.21929361323910079</v>
      </c>
      <c r="I6">
        <f>C9-C2</f>
        <v>0.11426444432839844</v>
      </c>
      <c r="J6" s="4">
        <v>658.25098600000001</v>
      </c>
      <c r="K6" s="6">
        <v>70</v>
      </c>
      <c r="L6" s="6">
        <v>841.99569940000003</v>
      </c>
      <c r="M6" s="6">
        <v>701.99569940000003</v>
      </c>
      <c r="N6">
        <v>25</v>
      </c>
      <c r="O6">
        <v>55499</v>
      </c>
      <c r="P6" s="6">
        <v>24</v>
      </c>
    </row>
    <row r="7" spans="1:16" x14ac:dyDescent="0.2">
      <c r="A7" s="3">
        <v>6</v>
      </c>
      <c r="B7">
        <v>-14.529063114442501</v>
      </c>
      <c r="C7">
        <v>40.594020130802498</v>
      </c>
      <c r="D7">
        <v>27.642099999999999</v>
      </c>
      <c r="E7">
        <v>270</v>
      </c>
      <c r="F7">
        <v>341.95</v>
      </c>
      <c r="G7">
        <v>2040.63</v>
      </c>
      <c r="H7">
        <f>B2-B9</f>
        <v>0.21929361323910079</v>
      </c>
      <c r="I7">
        <f>C9-C2</f>
        <v>0.11426444432839844</v>
      </c>
      <c r="J7" s="4">
        <v>640.94958899999995</v>
      </c>
      <c r="K7" s="6">
        <v>70</v>
      </c>
      <c r="L7" s="6">
        <v>814.21669750000001</v>
      </c>
      <c r="M7" s="6">
        <v>674.21669750000001</v>
      </c>
      <c r="N7">
        <v>25</v>
      </c>
      <c r="O7">
        <v>55499</v>
      </c>
      <c r="P7" s="6">
        <v>32</v>
      </c>
    </row>
    <row r="8" spans="1:16" x14ac:dyDescent="0.2">
      <c r="A8" s="3">
        <v>7</v>
      </c>
      <c r="B8">
        <v>-14.551981182579199</v>
      </c>
      <c r="C8">
        <v>40.608431862519602</v>
      </c>
      <c r="D8">
        <v>27.629000000000001</v>
      </c>
      <c r="E8">
        <v>270</v>
      </c>
      <c r="F8">
        <v>341.82400000000001</v>
      </c>
      <c r="G8">
        <v>2040.5</v>
      </c>
      <c r="H8">
        <f>B2-B9</f>
        <v>0.21929361323910079</v>
      </c>
      <c r="I8">
        <f>C9-C2</f>
        <v>0.11426444432839844</v>
      </c>
      <c r="J8" s="4">
        <v>780.819751</v>
      </c>
      <c r="K8" s="6">
        <v>70</v>
      </c>
      <c r="L8" s="6">
        <v>777.75232640000002</v>
      </c>
      <c r="M8" s="6">
        <v>637.75232640000002</v>
      </c>
      <c r="N8">
        <v>25</v>
      </c>
      <c r="O8">
        <v>55499</v>
      </c>
      <c r="P8" s="6">
        <v>30</v>
      </c>
    </row>
    <row r="9" spans="1:16" x14ac:dyDescent="0.2">
      <c r="A9" s="3">
        <v>8</v>
      </c>
      <c r="B9">
        <v>-14.5719080034882</v>
      </c>
      <c r="C9">
        <v>40.618725956603299</v>
      </c>
      <c r="D9">
        <v>27.6221</v>
      </c>
      <c r="E9">
        <v>270</v>
      </c>
      <c r="F9">
        <v>341.71800000000002</v>
      </c>
      <c r="G9">
        <v>2040.43</v>
      </c>
      <c r="H9">
        <f>B2-B9</f>
        <v>0.21929361323910079</v>
      </c>
      <c r="I9">
        <f>C9-C2</f>
        <v>0.11426444432839844</v>
      </c>
      <c r="J9" s="4">
        <v>752.08301600000004</v>
      </c>
      <c r="K9" s="6">
        <v>70</v>
      </c>
      <c r="L9" s="6">
        <v>841.99569940000003</v>
      </c>
      <c r="M9" s="6">
        <v>701.99569940000003</v>
      </c>
      <c r="N9">
        <v>25</v>
      </c>
      <c r="O9">
        <v>55499</v>
      </c>
      <c r="P9" s="6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18</vt:i4>
      </vt:variant>
    </vt:vector>
  </HeadingPairs>
  <TitlesOfParts>
    <vt:vector size="24" baseType="lpstr">
      <vt:lpstr>A-Ganymede</vt:lpstr>
      <vt:lpstr>B-Ganymede</vt:lpstr>
      <vt:lpstr>E-Ganymede</vt:lpstr>
      <vt:lpstr>F-Ganymede</vt:lpstr>
      <vt:lpstr>G-Ganymede</vt:lpstr>
      <vt:lpstr>H-Ganymede</vt:lpstr>
      <vt:lpstr>'A-Ganymede'!A_qview</vt:lpstr>
      <vt:lpstr>'B-Ganymede'!C_qview</vt:lpstr>
      <vt:lpstr>'A-Ganymede'!ScarpA</vt:lpstr>
      <vt:lpstr>'A-Ganymede'!ScarpA_1</vt:lpstr>
      <vt:lpstr>'A-Ganymede'!ScarpA_2</vt:lpstr>
      <vt:lpstr>'A-Ganymede'!ScarpA_3</vt:lpstr>
      <vt:lpstr>'A-Ganymede'!ScarpB</vt:lpstr>
      <vt:lpstr>'A-Ganymede'!ScarpC</vt:lpstr>
      <vt:lpstr>'B-Ganymede'!ScarpC</vt:lpstr>
      <vt:lpstr>'B-Ganymede'!ScarpC_1</vt:lpstr>
      <vt:lpstr>'A-Ganymede'!ScarpD</vt:lpstr>
      <vt:lpstr>'E-Ganymede'!ScarpE</vt:lpstr>
      <vt:lpstr>'E-Ganymede'!ScarpE_1</vt:lpstr>
      <vt:lpstr>'F-Ganymede'!ScarpF</vt:lpstr>
      <vt:lpstr>'F-Ganymede'!ScarpF_2</vt:lpstr>
      <vt:lpstr>'F-Ganymede'!ScarpF_3</vt:lpstr>
      <vt:lpstr>'G-Ganymede'!ScarpG</vt:lpstr>
      <vt:lpstr>'H-Ganymede'!ScarpH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Mackenzie Mills</dc:creator>
  <cp:lastModifiedBy>Mackenzie Mills</cp:lastModifiedBy>
  <dcterms:created xsi:type="dcterms:W3CDTF">2022-05-18T16:22:49Z</dcterms:created>
  <dcterms:modified xsi:type="dcterms:W3CDTF">2022-09-13T21:52:21Z</dcterms:modified>
</cp:coreProperties>
</file>