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in/Desktop/Projects/Chickens/SubmissionMaterials/"/>
    </mc:Choice>
  </mc:AlternateContent>
  <xr:revisionPtr revIDLastSave="0" documentId="13_ncr:1_{5AA7378A-BCBC-A147-97F4-34D48B37A657}" xr6:coauthVersionLast="47" xr6:coauthVersionMax="47" xr10:uidLastSave="{00000000-0000-0000-0000-000000000000}"/>
  <bookViews>
    <workbookView xWindow="2760" yWindow="460" windowWidth="25600" windowHeight="14540" activeTab="5" xr2:uid="{447B8522-BF58-42E5-82F5-7A1B5562B6FF}"/>
  </bookViews>
  <sheets>
    <sheet name="T1 Nth America GLs" sheetId="3" r:id="rId1"/>
    <sheet name="T2 Nth America breadths" sheetId="4" r:id="rId2"/>
    <sheet name="T3 English GLs" sheetId="2" r:id="rId3"/>
    <sheet name="T4 English breadths" sheetId="1" r:id="rId4"/>
    <sheet name="T5 Standard chicken" sheetId="6" r:id="rId5"/>
    <sheet name="T6 Pairwise P values and Mann W" sheetId="5" r:id="rId6"/>
    <sheet name="Sheet7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6" l="1"/>
  <c r="I46" i="6" s="1"/>
  <c r="C46" i="6"/>
  <c r="D46" i="6" s="1"/>
  <c r="H45" i="6"/>
  <c r="I45" i="6" s="1"/>
  <c r="C45" i="6"/>
  <c r="D45" i="6" s="1"/>
  <c r="C44" i="6"/>
  <c r="D44" i="6" s="1"/>
  <c r="H43" i="6"/>
  <c r="I43" i="6" s="1"/>
  <c r="C43" i="6"/>
  <c r="D43" i="6" s="1"/>
  <c r="H42" i="6"/>
  <c r="I42" i="6" s="1"/>
  <c r="C42" i="6"/>
  <c r="D42" i="6" s="1"/>
  <c r="H41" i="6"/>
  <c r="I41" i="6" s="1"/>
  <c r="C41" i="6"/>
  <c r="D41" i="6" s="1"/>
  <c r="H40" i="6"/>
  <c r="I40" i="6" s="1"/>
  <c r="C40" i="6"/>
  <c r="D40" i="6" s="1"/>
  <c r="H35" i="6"/>
  <c r="I35" i="6" s="1"/>
  <c r="C35" i="6"/>
  <c r="D35" i="6" s="1"/>
  <c r="H34" i="6"/>
  <c r="I34" i="6" s="1"/>
  <c r="C34" i="6"/>
  <c r="D34" i="6" s="1"/>
  <c r="C33" i="6"/>
  <c r="D33" i="6" s="1"/>
  <c r="H32" i="6"/>
  <c r="I32" i="6" s="1"/>
  <c r="C32" i="6"/>
  <c r="D32" i="6" s="1"/>
  <c r="H31" i="6"/>
  <c r="I31" i="6" s="1"/>
  <c r="C31" i="6"/>
  <c r="D31" i="6" s="1"/>
  <c r="H30" i="6"/>
  <c r="I30" i="6" s="1"/>
  <c r="C30" i="6"/>
  <c r="D30" i="6" s="1"/>
  <c r="H29" i="6"/>
  <c r="I29" i="6" s="1"/>
  <c r="C29" i="6"/>
  <c r="D29" i="6" s="1"/>
  <c r="D23" i="6"/>
  <c r="I22" i="6"/>
  <c r="D22" i="6"/>
  <c r="I21" i="6"/>
  <c r="D21" i="6"/>
  <c r="I20" i="6"/>
  <c r="D20" i="6"/>
  <c r="I19" i="6"/>
  <c r="D19" i="6"/>
  <c r="I18" i="6"/>
  <c r="D18" i="6"/>
  <c r="I17" i="6"/>
  <c r="D17" i="6"/>
  <c r="N5" i="6"/>
  <c r="M5" i="6"/>
  <c r="L5" i="6"/>
  <c r="K5" i="6"/>
  <c r="J5" i="6"/>
  <c r="I5" i="6"/>
  <c r="H5" i="6"/>
  <c r="G5" i="6"/>
  <c r="F5" i="6"/>
  <c r="E5" i="6"/>
  <c r="D5" i="6"/>
  <c r="C5" i="6"/>
  <c r="B5" i="6"/>
  <c r="G222" i="4" l="1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H216" i="4"/>
  <c r="G216" i="4"/>
  <c r="G215" i="4"/>
  <c r="H215" i="4" s="1"/>
  <c r="G214" i="4"/>
  <c r="H214" i="4" s="1"/>
  <c r="G213" i="4"/>
  <c r="H213" i="4" s="1"/>
  <c r="G212" i="4"/>
  <c r="H212" i="4" s="1"/>
  <c r="G211" i="4"/>
  <c r="H211" i="4" s="1"/>
  <c r="G210" i="4"/>
  <c r="H210" i="4" s="1"/>
  <c r="G209" i="4"/>
  <c r="H209" i="4" s="1"/>
  <c r="G208" i="4"/>
  <c r="H208" i="4" s="1"/>
  <c r="G207" i="4"/>
  <c r="H207" i="4" s="1"/>
  <c r="G206" i="4"/>
  <c r="H206" i="4" s="1"/>
  <c r="H205" i="4"/>
  <c r="G205" i="4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H197" i="4"/>
  <c r="G197" i="4"/>
  <c r="G196" i="4"/>
  <c r="H196" i="4" s="1"/>
  <c r="G195" i="4"/>
  <c r="H195" i="4" s="1"/>
  <c r="G194" i="4"/>
  <c r="H194" i="4" s="1"/>
  <c r="G193" i="4"/>
  <c r="H193" i="4" s="1"/>
  <c r="H192" i="4"/>
  <c r="G192" i="4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H184" i="4"/>
  <c r="G184" i="4"/>
  <c r="G183" i="4"/>
  <c r="H183" i="4" s="1"/>
  <c r="G182" i="4"/>
  <c r="H182" i="4" s="1"/>
  <c r="G181" i="4"/>
  <c r="H181" i="4" s="1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G14" i="4"/>
  <c r="H14" i="4" s="1"/>
  <c r="H13" i="4"/>
  <c r="H12" i="4"/>
  <c r="H11" i="4"/>
  <c r="H10" i="4"/>
  <c r="H9" i="4"/>
  <c r="H8" i="4"/>
  <c r="H7" i="4"/>
  <c r="H6" i="4"/>
  <c r="H5" i="4"/>
  <c r="H4" i="4"/>
  <c r="H3" i="4"/>
  <c r="H2" i="4"/>
  <c r="G196" i="3" l="1"/>
  <c r="H196" i="3" s="1"/>
  <c r="H195" i="3"/>
  <c r="G195" i="3"/>
  <c r="G194" i="3"/>
  <c r="H194" i="3" s="1"/>
  <c r="G193" i="3"/>
  <c r="H193" i="3" s="1"/>
  <c r="G192" i="3"/>
  <c r="H192" i="3" s="1"/>
  <c r="G191" i="3"/>
  <c r="H191" i="3" s="1"/>
  <c r="G190" i="3"/>
  <c r="H190" i="3" s="1"/>
  <c r="G189" i="3"/>
  <c r="H189" i="3" s="1"/>
  <c r="G188" i="3"/>
  <c r="H188" i="3" s="1"/>
  <c r="G187" i="3"/>
  <c r="H187" i="3" s="1"/>
  <c r="G186" i="3"/>
  <c r="H186" i="3" s="1"/>
  <c r="G185" i="3"/>
  <c r="H185" i="3" s="1"/>
  <c r="G184" i="3"/>
  <c r="H184" i="3" s="1"/>
  <c r="G183" i="3"/>
  <c r="H183" i="3" s="1"/>
  <c r="G182" i="3"/>
  <c r="H182" i="3" s="1"/>
  <c r="G181" i="3"/>
  <c r="H181" i="3" s="1"/>
  <c r="G180" i="3"/>
  <c r="H180" i="3" s="1"/>
  <c r="G179" i="3"/>
  <c r="H179" i="3" s="1"/>
  <c r="G178" i="3"/>
  <c r="H178" i="3" s="1"/>
  <c r="G177" i="3"/>
  <c r="H177" i="3" s="1"/>
  <c r="G176" i="3"/>
  <c r="H176" i="3" s="1"/>
  <c r="G175" i="3"/>
  <c r="H175" i="3" s="1"/>
  <c r="G174" i="3"/>
  <c r="H174" i="3" s="1"/>
  <c r="G173" i="3"/>
  <c r="H173" i="3" s="1"/>
  <c r="G172" i="3"/>
  <c r="H172" i="3" s="1"/>
  <c r="G171" i="3"/>
  <c r="H171" i="3" s="1"/>
  <c r="G170" i="3"/>
  <c r="H170" i="3" s="1"/>
  <c r="G169" i="3"/>
  <c r="H169" i="3" s="1"/>
  <c r="G168" i="3"/>
  <c r="H168" i="3" s="1"/>
  <c r="G167" i="3"/>
  <c r="H167" i="3" s="1"/>
  <c r="G166" i="3"/>
  <c r="H166" i="3" s="1"/>
  <c r="G165" i="3"/>
  <c r="H165" i="3" s="1"/>
  <c r="G164" i="3"/>
  <c r="H164" i="3" s="1"/>
  <c r="G163" i="3"/>
  <c r="H163" i="3" s="1"/>
  <c r="G162" i="3"/>
  <c r="H162" i="3" s="1"/>
  <c r="G161" i="3"/>
  <c r="H161" i="3" s="1"/>
  <c r="G160" i="3"/>
  <c r="H160" i="3" s="1"/>
  <c r="G159" i="3"/>
  <c r="H159" i="3" s="1"/>
  <c r="G158" i="3"/>
  <c r="H158" i="3" s="1"/>
  <c r="G157" i="3"/>
  <c r="H157" i="3" s="1"/>
  <c r="G156" i="3"/>
  <c r="H156" i="3" s="1"/>
  <c r="G155" i="3"/>
  <c r="H155" i="3" s="1"/>
  <c r="G154" i="3"/>
  <c r="H154" i="3" s="1"/>
  <c r="G153" i="3"/>
  <c r="H153" i="3" s="1"/>
  <c r="G152" i="3"/>
  <c r="H152" i="3" s="1"/>
  <c r="G151" i="3"/>
  <c r="H151" i="3" s="1"/>
  <c r="G150" i="3"/>
  <c r="H150" i="3" s="1"/>
  <c r="G149" i="3"/>
  <c r="H149" i="3" s="1"/>
  <c r="G148" i="3"/>
  <c r="H148" i="3" s="1"/>
  <c r="G147" i="3"/>
  <c r="H147" i="3" s="1"/>
  <c r="G146" i="3"/>
  <c r="H146" i="3" s="1"/>
  <c r="G145" i="3"/>
  <c r="H145" i="3" s="1"/>
  <c r="G144" i="3"/>
  <c r="H144" i="3" s="1"/>
  <c r="G143" i="3"/>
  <c r="H143" i="3" s="1"/>
  <c r="G142" i="3"/>
  <c r="H142" i="3" s="1"/>
  <c r="G141" i="3"/>
  <c r="H141" i="3" s="1"/>
  <c r="G140" i="3"/>
  <c r="H140" i="3" s="1"/>
  <c r="G139" i="3"/>
  <c r="H139" i="3" s="1"/>
  <c r="G138" i="3"/>
  <c r="H138" i="3" s="1"/>
  <c r="G137" i="3"/>
  <c r="H137" i="3" s="1"/>
  <c r="G136" i="3"/>
  <c r="H136" i="3" s="1"/>
  <c r="G135" i="3"/>
  <c r="H135" i="3" s="1"/>
  <c r="G134" i="3"/>
  <c r="H134" i="3" s="1"/>
  <c r="G133" i="3"/>
  <c r="H133" i="3" s="1"/>
  <c r="G132" i="3"/>
  <c r="H132" i="3" s="1"/>
  <c r="G131" i="3"/>
  <c r="H131" i="3" s="1"/>
  <c r="H130" i="3"/>
  <c r="G130" i="3"/>
  <c r="G129" i="3"/>
  <c r="H129" i="3" s="1"/>
  <c r="G128" i="3"/>
  <c r="H128" i="3" s="1"/>
  <c r="G127" i="3"/>
  <c r="H127" i="3" s="1"/>
  <c r="G126" i="3"/>
  <c r="H126" i="3" s="1"/>
  <c r="G125" i="3"/>
  <c r="H125" i="3" s="1"/>
  <c r="G124" i="3"/>
  <c r="H124" i="3" s="1"/>
  <c r="G123" i="3"/>
  <c r="H123" i="3" s="1"/>
  <c r="G122" i="3"/>
  <c r="H122" i="3" s="1"/>
  <c r="G121" i="3"/>
  <c r="H121" i="3" s="1"/>
  <c r="G120" i="3"/>
  <c r="H120" i="3" s="1"/>
  <c r="H119" i="3"/>
  <c r="G119" i="3"/>
  <c r="G118" i="3"/>
  <c r="H118" i="3" s="1"/>
  <c r="G117" i="3"/>
  <c r="H117" i="3" s="1"/>
  <c r="G116" i="3"/>
  <c r="H116" i="3" s="1"/>
  <c r="G115" i="3"/>
  <c r="H115" i="3" s="1"/>
  <c r="G114" i="3"/>
  <c r="H114" i="3" s="1"/>
  <c r="G113" i="3"/>
  <c r="H113" i="3" s="1"/>
  <c r="G112" i="3"/>
  <c r="H112" i="3" s="1"/>
  <c r="G111" i="3"/>
  <c r="H111" i="3" s="1"/>
  <c r="G110" i="3"/>
  <c r="H110" i="3" s="1"/>
  <c r="G109" i="3"/>
  <c r="H109" i="3" s="1"/>
  <c r="G108" i="3"/>
  <c r="H108" i="3" s="1"/>
  <c r="G107" i="3"/>
  <c r="H107" i="3" s="1"/>
  <c r="G106" i="3"/>
  <c r="H106" i="3" s="1"/>
  <c r="G105" i="3"/>
  <c r="H105" i="3" s="1"/>
  <c r="G104" i="3"/>
  <c r="H104" i="3" s="1"/>
  <c r="G103" i="3"/>
  <c r="H103" i="3" s="1"/>
  <c r="G102" i="3"/>
  <c r="H102" i="3" s="1"/>
  <c r="G101" i="3"/>
  <c r="H101" i="3" s="1"/>
  <c r="G100" i="3"/>
  <c r="H100" i="3" s="1"/>
  <c r="G99" i="3"/>
  <c r="H99" i="3" s="1"/>
  <c r="G98" i="3"/>
  <c r="H98" i="3" s="1"/>
  <c r="G97" i="3"/>
  <c r="H97" i="3" s="1"/>
  <c r="G96" i="3"/>
  <c r="H96" i="3" s="1"/>
  <c r="G95" i="3"/>
  <c r="H95" i="3" s="1"/>
  <c r="G94" i="3"/>
  <c r="H94" i="3" s="1"/>
  <c r="G93" i="3"/>
  <c r="H93" i="3" s="1"/>
  <c r="G92" i="3"/>
  <c r="H92" i="3" s="1"/>
  <c r="G91" i="3"/>
  <c r="H91" i="3" s="1"/>
  <c r="G90" i="3"/>
  <c r="H90" i="3" s="1"/>
  <c r="G89" i="3"/>
  <c r="H89" i="3" s="1"/>
  <c r="G88" i="3"/>
  <c r="H88" i="3" s="1"/>
  <c r="G87" i="3"/>
  <c r="H87" i="3" s="1"/>
  <c r="G86" i="3"/>
  <c r="H86" i="3" s="1"/>
  <c r="G85" i="3"/>
  <c r="H85" i="3" s="1"/>
  <c r="G84" i="3"/>
  <c r="H84" i="3" s="1"/>
  <c r="G83" i="3"/>
  <c r="H83" i="3" s="1"/>
  <c r="G82" i="3"/>
  <c r="H82" i="3" s="1"/>
  <c r="G81" i="3"/>
  <c r="H81" i="3" s="1"/>
  <c r="G80" i="3"/>
  <c r="H80" i="3" s="1"/>
  <c r="G79" i="3"/>
  <c r="H79" i="3" s="1"/>
  <c r="G78" i="3"/>
  <c r="H78" i="3" s="1"/>
  <c r="G77" i="3"/>
  <c r="H77" i="3" s="1"/>
  <c r="G76" i="3"/>
  <c r="H76" i="3" s="1"/>
  <c r="G75" i="3"/>
  <c r="H75" i="3" s="1"/>
  <c r="G74" i="3"/>
  <c r="H74" i="3" s="1"/>
  <c r="G73" i="3"/>
  <c r="H73" i="3" s="1"/>
  <c r="G72" i="3"/>
  <c r="H72" i="3" s="1"/>
  <c r="H71" i="3"/>
  <c r="G71" i="3"/>
  <c r="G70" i="3"/>
  <c r="H70" i="3" s="1"/>
  <c r="G69" i="3"/>
  <c r="H69" i="3" s="1"/>
  <c r="G68" i="3"/>
  <c r="H68" i="3" s="1"/>
  <c r="G67" i="3"/>
  <c r="H67" i="3" s="1"/>
  <c r="G66" i="3"/>
  <c r="H66" i="3" s="1"/>
  <c r="G65" i="3"/>
  <c r="H65" i="3" s="1"/>
  <c r="G64" i="3"/>
  <c r="H64" i="3" s="1"/>
  <c r="G63" i="3"/>
  <c r="H63" i="3" s="1"/>
  <c r="G62" i="3"/>
  <c r="H62" i="3" s="1"/>
  <c r="G61" i="3"/>
  <c r="H61" i="3" s="1"/>
  <c r="G60" i="3"/>
  <c r="H60" i="3" s="1"/>
  <c r="G59" i="3"/>
  <c r="H59" i="3" s="1"/>
  <c r="G58" i="3"/>
  <c r="H58" i="3" s="1"/>
  <c r="G57" i="3"/>
  <c r="H57" i="3" s="1"/>
  <c r="G56" i="3"/>
  <c r="H56" i="3" s="1"/>
  <c r="G55" i="3"/>
  <c r="H55" i="3" s="1"/>
  <c r="G54" i="3"/>
  <c r="H54" i="3" s="1"/>
  <c r="G53" i="3"/>
  <c r="H53" i="3" s="1"/>
  <c r="G52" i="3"/>
  <c r="H52" i="3" s="1"/>
  <c r="G51" i="3"/>
  <c r="H51" i="3" s="1"/>
  <c r="G50" i="3"/>
  <c r="H50" i="3" s="1"/>
  <c r="G49" i="3"/>
  <c r="H49" i="3" s="1"/>
  <c r="G48" i="3"/>
  <c r="H48" i="3" s="1"/>
  <c r="G47" i="3"/>
  <c r="H47" i="3" s="1"/>
  <c r="G46" i="3"/>
  <c r="H46" i="3" s="1"/>
  <c r="G45" i="3"/>
  <c r="H45" i="3" s="1"/>
  <c r="G44" i="3"/>
  <c r="H44" i="3" s="1"/>
  <c r="G43" i="3"/>
  <c r="H43" i="3" s="1"/>
  <c r="G42" i="3"/>
  <c r="H42" i="3" s="1"/>
  <c r="G41" i="3"/>
  <c r="H41" i="3" s="1"/>
  <c r="G40" i="3"/>
  <c r="H40" i="3" s="1"/>
  <c r="G39" i="3"/>
  <c r="H39" i="3" s="1"/>
  <c r="G38" i="3"/>
  <c r="H38" i="3" s="1"/>
  <c r="G37" i="3"/>
  <c r="H37" i="3" s="1"/>
  <c r="G36" i="3"/>
  <c r="H36" i="3" s="1"/>
  <c r="G35" i="3"/>
  <c r="H35" i="3" s="1"/>
  <c r="G34" i="3"/>
  <c r="H34" i="3" s="1"/>
  <c r="G33" i="3"/>
  <c r="H33" i="3" s="1"/>
  <c r="G32" i="3"/>
  <c r="H32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G8" i="3"/>
  <c r="H8" i="3" s="1"/>
  <c r="G7" i="3"/>
  <c r="H7" i="3" s="1"/>
  <c r="G6" i="3"/>
  <c r="H6" i="3" s="1"/>
  <c r="G5" i="3"/>
  <c r="H5" i="3" s="1"/>
  <c r="G4" i="3"/>
  <c r="H4" i="3" s="1"/>
  <c r="G3" i="3"/>
  <c r="H3" i="3" s="1"/>
  <c r="G2" i="3"/>
  <c r="H2" i="3" s="1"/>
</calcChain>
</file>

<file path=xl/sharedStrings.xml><?xml version="1.0" encoding="utf-8"?>
<sst xmlns="http://schemas.openxmlformats.org/spreadsheetml/2006/main" count="4593" uniqueCount="876">
  <si>
    <t>Int ref</t>
  </si>
  <si>
    <t>Period</t>
  </si>
  <si>
    <t>Site</t>
  </si>
  <si>
    <t>Element</t>
  </si>
  <si>
    <t>Breadths</t>
  </si>
  <si>
    <t>Log 10</t>
  </si>
  <si>
    <t>En274</t>
  </si>
  <si>
    <t>post-med</t>
  </si>
  <si>
    <t>Dudley Castle</t>
  </si>
  <si>
    <t>tbt</t>
  </si>
  <si>
    <t>En275</t>
  </si>
  <si>
    <t>tmt</t>
  </si>
  <si>
    <t>En276</t>
  </si>
  <si>
    <t>En277</t>
  </si>
  <si>
    <t>En278</t>
  </si>
  <si>
    <t>hum</t>
  </si>
  <si>
    <t>En279</t>
  </si>
  <si>
    <t>En280</t>
  </si>
  <si>
    <t>fem</t>
  </si>
  <si>
    <t>En281</t>
  </si>
  <si>
    <t>En282</t>
  </si>
  <si>
    <t>En283</t>
  </si>
  <si>
    <t>En284</t>
  </si>
  <si>
    <t>En285</t>
  </si>
  <si>
    <t>En286</t>
  </si>
  <si>
    <t>En287</t>
  </si>
  <si>
    <t>En290</t>
  </si>
  <si>
    <t>En291</t>
  </si>
  <si>
    <t>En292</t>
  </si>
  <si>
    <t>En293</t>
  </si>
  <si>
    <t>En294</t>
  </si>
  <si>
    <t>En295</t>
  </si>
  <si>
    <t>En296</t>
  </si>
  <si>
    <t>En297</t>
  </si>
  <si>
    <t>En298</t>
  </si>
  <si>
    <t>En299</t>
  </si>
  <si>
    <t>En300</t>
  </si>
  <si>
    <t>En301</t>
  </si>
  <si>
    <t>En302</t>
  </si>
  <si>
    <t>En303</t>
  </si>
  <si>
    <t>En304</t>
  </si>
  <si>
    <t>En305</t>
  </si>
  <si>
    <t>En306</t>
  </si>
  <si>
    <t>En307</t>
  </si>
  <si>
    <t>En308</t>
  </si>
  <si>
    <t>En309</t>
  </si>
  <si>
    <t>En310</t>
  </si>
  <si>
    <t>En311</t>
  </si>
  <si>
    <t>En312</t>
  </si>
  <si>
    <t>En313</t>
  </si>
  <si>
    <t>En314</t>
  </si>
  <si>
    <t>En315</t>
  </si>
  <si>
    <t>En316</t>
  </si>
  <si>
    <t>En317</t>
  </si>
  <si>
    <t>En318</t>
  </si>
  <si>
    <t>En319</t>
  </si>
  <si>
    <t>En320</t>
  </si>
  <si>
    <t>En321</t>
  </si>
  <si>
    <t>En322</t>
  </si>
  <si>
    <t>En323</t>
  </si>
  <si>
    <t>En324</t>
  </si>
  <si>
    <t>En325</t>
  </si>
  <si>
    <t>En326</t>
  </si>
  <si>
    <t>En327</t>
  </si>
  <si>
    <t>En328</t>
  </si>
  <si>
    <t>En329</t>
  </si>
  <si>
    <t>En330</t>
  </si>
  <si>
    <t>En331</t>
  </si>
  <si>
    <t>En332</t>
  </si>
  <si>
    <t>En334</t>
  </si>
  <si>
    <t>En335</t>
  </si>
  <si>
    <t>En336</t>
  </si>
  <si>
    <t>En337</t>
  </si>
  <si>
    <t>En338</t>
  </si>
  <si>
    <t>En339</t>
  </si>
  <si>
    <t>En340</t>
  </si>
  <si>
    <t>En341</t>
  </si>
  <si>
    <t>En342</t>
  </si>
  <si>
    <t>En343</t>
  </si>
  <si>
    <t>En344</t>
  </si>
  <si>
    <t>En345</t>
  </si>
  <si>
    <t>En346</t>
  </si>
  <si>
    <t>En347</t>
  </si>
  <si>
    <t>En348</t>
  </si>
  <si>
    <t>En349</t>
  </si>
  <si>
    <t>En350</t>
  </si>
  <si>
    <t>En351</t>
  </si>
  <si>
    <t>En352</t>
  </si>
  <si>
    <t>En353</t>
  </si>
  <si>
    <t>En354</t>
  </si>
  <si>
    <t>En355</t>
  </si>
  <si>
    <t>En356</t>
  </si>
  <si>
    <t>En357</t>
  </si>
  <si>
    <t>En358</t>
  </si>
  <si>
    <t>En360</t>
  </si>
  <si>
    <t>En361</t>
  </si>
  <si>
    <t>En362</t>
  </si>
  <si>
    <t>En363</t>
  </si>
  <si>
    <t>En642</t>
  </si>
  <si>
    <t>Castle Mall Norwich</t>
  </si>
  <si>
    <t>En643</t>
  </si>
  <si>
    <t>En644</t>
  </si>
  <si>
    <t>En645</t>
  </si>
  <si>
    <t>En646</t>
  </si>
  <si>
    <t>En647</t>
  </si>
  <si>
    <t>En036</t>
  </si>
  <si>
    <t>medieval</t>
  </si>
  <si>
    <t>En037</t>
  </si>
  <si>
    <t>En038</t>
  </si>
  <si>
    <t>En039</t>
  </si>
  <si>
    <t>En040</t>
  </si>
  <si>
    <t>En041</t>
  </si>
  <si>
    <t>En042</t>
  </si>
  <si>
    <t>En043</t>
  </si>
  <si>
    <t>En044</t>
  </si>
  <si>
    <t>En045</t>
  </si>
  <si>
    <t>En046</t>
  </si>
  <si>
    <t>En047</t>
  </si>
  <si>
    <t>En048</t>
  </si>
  <si>
    <t>En049</t>
  </si>
  <si>
    <t>En055</t>
  </si>
  <si>
    <t>En056</t>
  </si>
  <si>
    <t>En057</t>
  </si>
  <si>
    <t>En058</t>
  </si>
  <si>
    <t>En059</t>
  </si>
  <si>
    <t>En060</t>
  </si>
  <si>
    <t>En061</t>
  </si>
  <si>
    <t>En062</t>
  </si>
  <si>
    <t>En063</t>
  </si>
  <si>
    <t>En064</t>
  </si>
  <si>
    <t>En065</t>
  </si>
  <si>
    <t>En066</t>
  </si>
  <si>
    <t>En067</t>
  </si>
  <si>
    <t>En068</t>
  </si>
  <si>
    <t>En069</t>
  </si>
  <si>
    <t>En070</t>
  </si>
  <si>
    <t>En071</t>
  </si>
  <si>
    <t>En072</t>
  </si>
  <si>
    <t>En073</t>
  </si>
  <si>
    <t>En074</t>
  </si>
  <si>
    <t>En075</t>
  </si>
  <si>
    <t>En076</t>
  </si>
  <si>
    <t>En077</t>
  </si>
  <si>
    <t>En078</t>
  </si>
  <si>
    <t>En079</t>
  </si>
  <si>
    <t>En080</t>
  </si>
  <si>
    <t>En081</t>
  </si>
  <si>
    <t>En082</t>
  </si>
  <si>
    <t>En083</t>
  </si>
  <si>
    <t>En084</t>
  </si>
  <si>
    <t>En086</t>
  </si>
  <si>
    <t>En087</t>
  </si>
  <si>
    <t>En088</t>
  </si>
  <si>
    <t>En089</t>
  </si>
  <si>
    <t>En090</t>
  </si>
  <si>
    <t>En091</t>
  </si>
  <si>
    <t>En092</t>
  </si>
  <si>
    <t>En094</t>
  </si>
  <si>
    <t>En095</t>
  </si>
  <si>
    <t>En096</t>
  </si>
  <si>
    <t>En097</t>
  </si>
  <si>
    <t>En098</t>
  </si>
  <si>
    <t>En099</t>
  </si>
  <si>
    <t>En100</t>
  </si>
  <si>
    <t>En101</t>
  </si>
  <si>
    <t>En102</t>
  </si>
  <si>
    <t>En103</t>
  </si>
  <si>
    <t>En104</t>
  </si>
  <si>
    <t>En105</t>
  </si>
  <si>
    <t>En106</t>
  </si>
  <si>
    <t>En107</t>
  </si>
  <si>
    <t>En108</t>
  </si>
  <si>
    <t>En110</t>
  </si>
  <si>
    <t>En111</t>
  </si>
  <si>
    <t>En112</t>
  </si>
  <si>
    <t>En113</t>
  </si>
  <si>
    <t>En114</t>
  </si>
  <si>
    <t>En118</t>
  </si>
  <si>
    <t>En119</t>
  </si>
  <si>
    <t>En120</t>
  </si>
  <si>
    <t>En121</t>
  </si>
  <si>
    <t>En122</t>
  </si>
  <si>
    <t>En123</t>
  </si>
  <si>
    <t>En124</t>
  </si>
  <si>
    <t>En125</t>
  </si>
  <si>
    <t>En126</t>
  </si>
  <si>
    <t>En127</t>
  </si>
  <si>
    <t>En128</t>
  </si>
  <si>
    <t>En129</t>
  </si>
  <si>
    <t>En130</t>
  </si>
  <si>
    <t>En131</t>
  </si>
  <si>
    <t>En132</t>
  </si>
  <si>
    <t>En133</t>
  </si>
  <si>
    <t>En134</t>
  </si>
  <si>
    <t>En135</t>
  </si>
  <si>
    <t>En136</t>
  </si>
  <si>
    <t>En137</t>
  </si>
  <si>
    <t>En138</t>
  </si>
  <si>
    <t>En139</t>
  </si>
  <si>
    <t>En140</t>
  </si>
  <si>
    <t>En141</t>
  </si>
  <si>
    <t>En142</t>
  </si>
  <si>
    <t>En143</t>
  </si>
  <si>
    <t>En144</t>
  </si>
  <si>
    <t>En145</t>
  </si>
  <si>
    <t>En146</t>
  </si>
  <si>
    <t>En147</t>
  </si>
  <si>
    <t>En148</t>
  </si>
  <si>
    <t>En149</t>
  </si>
  <si>
    <t>En150</t>
  </si>
  <si>
    <t>En151</t>
  </si>
  <si>
    <t>En152</t>
  </si>
  <si>
    <t>En153</t>
  </si>
  <si>
    <t>En155</t>
  </si>
  <si>
    <t>En156</t>
  </si>
  <si>
    <t>En157</t>
  </si>
  <si>
    <t>En159</t>
  </si>
  <si>
    <t>En160</t>
  </si>
  <si>
    <t>En161</t>
  </si>
  <si>
    <t>En162</t>
  </si>
  <si>
    <t>En163</t>
  </si>
  <si>
    <t>En164</t>
  </si>
  <si>
    <t>En165</t>
  </si>
  <si>
    <t>En166</t>
  </si>
  <si>
    <t>En167</t>
  </si>
  <si>
    <t>En168</t>
  </si>
  <si>
    <t>En169</t>
  </si>
  <si>
    <t>En170</t>
  </si>
  <si>
    <t>En171</t>
  </si>
  <si>
    <t>En172</t>
  </si>
  <si>
    <t>En173</t>
  </si>
  <si>
    <t>En174</t>
  </si>
  <si>
    <t>En175</t>
  </si>
  <si>
    <t>En176</t>
  </si>
  <si>
    <t>En177</t>
  </si>
  <si>
    <t>En178</t>
  </si>
  <si>
    <t>En179</t>
  </si>
  <si>
    <t>En180</t>
  </si>
  <si>
    <t>En181</t>
  </si>
  <si>
    <t>En182</t>
  </si>
  <si>
    <t>En183</t>
  </si>
  <si>
    <t>En184</t>
  </si>
  <si>
    <t>En185</t>
  </si>
  <si>
    <t>En186</t>
  </si>
  <si>
    <t>En187</t>
  </si>
  <si>
    <t>En188</t>
  </si>
  <si>
    <t>En189</t>
  </si>
  <si>
    <t>En190</t>
  </si>
  <si>
    <t>En191</t>
  </si>
  <si>
    <t>En192</t>
  </si>
  <si>
    <t>En193</t>
  </si>
  <si>
    <t>En194</t>
  </si>
  <si>
    <t>En195</t>
  </si>
  <si>
    <t>En196</t>
  </si>
  <si>
    <t>En197</t>
  </si>
  <si>
    <t>En198</t>
  </si>
  <si>
    <t>En199</t>
  </si>
  <si>
    <t>En200</t>
  </si>
  <si>
    <t>En201</t>
  </si>
  <si>
    <t>En202</t>
  </si>
  <si>
    <t>En203</t>
  </si>
  <si>
    <t>En204</t>
  </si>
  <si>
    <t>En205</t>
  </si>
  <si>
    <t>En206</t>
  </si>
  <si>
    <t>En207</t>
  </si>
  <si>
    <t>En208</t>
  </si>
  <si>
    <t>En209</t>
  </si>
  <si>
    <t>En210</t>
  </si>
  <si>
    <t>En211</t>
  </si>
  <si>
    <t>En212</t>
  </si>
  <si>
    <t>En213</t>
  </si>
  <si>
    <t>En214</t>
  </si>
  <si>
    <t>En215</t>
  </si>
  <si>
    <t>En216</t>
  </si>
  <si>
    <t>En217</t>
  </si>
  <si>
    <t>En218</t>
  </si>
  <si>
    <t>En219</t>
  </si>
  <si>
    <t>En220</t>
  </si>
  <si>
    <t>En221</t>
  </si>
  <si>
    <t>En222</t>
  </si>
  <si>
    <t>En223</t>
  </si>
  <si>
    <t>En224</t>
  </si>
  <si>
    <t>En225</t>
  </si>
  <si>
    <t>En226</t>
  </si>
  <si>
    <t>En230</t>
  </si>
  <si>
    <t>En231</t>
  </si>
  <si>
    <t>En232</t>
  </si>
  <si>
    <t>En233</t>
  </si>
  <si>
    <t>En234</t>
  </si>
  <si>
    <t>En235</t>
  </si>
  <si>
    <t>En236</t>
  </si>
  <si>
    <t>En237</t>
  </si>
  <si>
    <t>En238</t>
  </si>
  <si>
    <t>En239</t>
  </si>
  <si>
    <t>En240</t>
  </si>
  <si>
    <t>En241</t>
  </si>
  <si>
    <t>En242</t>
  </si>
  <si>
    <t>En243</t>
  </si>
  <si>
    <t>En244</t>
  </si>
  <si>
    <t>En245</t>
  </si>
  <si>
    <t>En246</t>
  </si>
  <si>
    <t>En247</t>
  </si>
  <si>
    <t>En248</t>
  </si>
  <si>
    <t>En249</t>
  </si>
  <si>
    <t>En250</t>
  </si>
  <si>
    <t>En251</t>
  </si>
  <si>
    <t>En252</t>
  </si>
  <si>
    <t>En253</t>
  </si>
  <si>
    <t>En254</t>
  </si>
  <si>
    <t>En255</t>
  </si>
  <si>
    <t>En256</t>
  </si>
  <si>
    <t>En257</t>
  </si>
  <si>
    <t>En259</t>
  </si>
  <si>
    <t>En260</t>
  </si>
  <si>
    <t>En261</t>
  </si>
  <si>
    <t>En262</t>
  </si>
  <si>
    <t>En263</t>
  </si>
  <si>
    <t>En264</t>
  </si>
  <si>
    <t>En265</t>
  </si>
  <si>
    <t>En266</t>
  </si>
  <si>
    <t>En267</t>
  </si>
  <si>
    <t>En268</t>
  </si>
  <si>
    <t>En269</t>
  </si>
  <si>
    <t>En270</t>
  </si>
  <si>
    <t>En271</t>
  </si>
  <si>
    <t>En272</t>
  </si>
  <si>
    <t>En273</t>
  </si>
  <si>
    <t>En633</t>
  </si>
  <si>
    <t>En634</t>
  </si>
  <si>
    <t>En635</t>
  </si>
  <si>
    <t>En638</t>
  </si>
  <si>
    <t>En639</t>
  </si>
  <si>
    <t>En641</t>
  </si>
  <si>
    <t>En447</t>
  </si>
  <si>
    <t>16th C</t>
  </si>
  <si>
    <t>Chester Amph</t>
  </si>
  <si>
    <t>cor</t>
  </si>
  <si>
    <t>En448</t>
  </si>
  <si>
    <t>En449</t>
  </si>
  <si>
    <t>En450</t>
  </si>
  <si>
    <t>En451</t>
  </si>
  <si>
    <t>En452</t>
  </si>
  <si>
    <t>En453</t>
  </si>
  <si>
    <t>En454</t>
  </si>
  <si>
    <t>En455</t>
  </si>
  <si>
    <t>En456</t>
  </si>
  <si>
    <t>En457</t>
  </si>
  <si>
    <t>En458</t>
  </si>
  <si>
    <t>En459</t>
  </si>
  <si>
    <t>En460</t>
  </si>
  <si>
    <t>En461</t>
  </si>
  <si>
    <t>En462</t>
  </si>
  <si>
    <t>En463</t>
  </si>
  <si>
    <t>En464</t>
  </si>
  <si>
    <t>En465</t>
  </si>
  <si>
    <t>En466</t>
  </si>
  <si>
    <t>En467</t>
  </si>
  <si>
    <t>En468</t>
  </si>
  <si>
    <t>En469</t>
  </si>
  <si>
    <t>En470</t>
  </si>
  <si>
    <t>En471</t>
  </si>
  <si>
    <t>En472</t>
  </si>
  <si>
    <t>En473</t>
  </si>
  <si>
    <t>En474</t>
  </si>
  <si>
    <t>En475</t>
  </si>
  <si>
    <t>En476</t>
  </si>
  <si>
    <t>En477</t>
  </si>
  <si>
    <t>En478</t>
  </si>
  <si>
    <t>En479</t>
  </si>
  <si>
    <t>En480</t>
  </si>
  <si>
    <t>En481</t>
  </si>
  <si>
    <t>En482</t>
  </si>
  <si>
    <t>En483</t>
  </si>
  <si>
    <t>En484</t>
  </si>
  <si>
    <t>En485</t>
  </si>
  <si>
    <t>En486</t>
  </si>
  <si>
    <t>En487</t>
  </si>
  <si>
    <t>En488</t>
  </si>
  <si>
    <t>En489</t>
  </si>
  <si>
    <t>En490</t>
  </si>
  <si>
    <t>En491</t>
  </si>
  <si>
    <t>En492</t>
  </si>
  <si>
    <t>En493</t>
  </si>
  <si>
    <t>En494</t>
  </si>
  <si>
    <t>En495</t>
  </si>
  <si>
    <t>En496</t>
  </si>
  <si>
    <t>En497</t>
  </si>
  <si>
    <t>En498</t>
  </si>
  <si>
    <t>En499</t>
  </si>
  <si>
    <t>En500</t>
  </si>
  <si>
    <t>En501</t>
  </si>
  <si>
    <t>En502</t>
  </si>
  <si>
    <t>En503</t>
  </si>
  <si>
    <t>En517</t>
  </si>
  <si>
    <t>uln</t>
  </si>
  <si>
    <t>En518</t>
  </si>
  <si>
    <t>En519</t>
  </si>
  <si>
    <t>En520</t>
  </si>
  <si>
    <t>En521</t>
  </si>
  <si>
    <t>En522</t>
  </si>
  <si>
    <t>En523</t>
  </si>
  <si>
    <t>En524</t>
  </si>
  <si>
    <t>En525</t>
  </si>
  <si>
    <t>En526</t>
  </si>
  <si>
    <t>En527</t>
  </si>
  <si>
    <t>En528</t>
  </si>
  <si>
    <t>En529</t>
  </si>
  <si>
    <t>En734</t>
  </si>
  <si>
    <t>En735</t>
  </si>
  <si>
    <t>En736</t>
  </si>
  <si>
    <t>En737</t>
  </si>
  <si>
    <t>En738</t>
  </si>
  <si>
    <t>En739</t>
  </si>
  <si>
    <t>En740</t>
  </si>
  <si>
    <t>En741</t>
  </si>
  <si>
    <t>En742</t>
  </si>
  <si>
    <t>GL</t>
  </si>
  <si>
    <t>En333</t>
  </si>
  <si>
    <t>En158</t>
  </si>
  <si>
    <t>En227</t>
  </si>
  <si>
    <t>En258</t>
  </si>
  <si>
    <t>En636</t>
  </si>
  <si>
    <t>En637</t>
  </si>
  <si>
    <t>En640</t>
  </si>
  <si>
    <t>En504</t>
  </si>
  <si>
    <t>cmc</t>
  </si>
  <si>
    <t>En505</t>
  </si>
  <si>
    <t>En506</t>
  </si>
  <si>
    <t>En507</t>
  </si>
  <si>
    <t>En508</t>
  </si>
  <si>
    <t>En509</t>
  </si>
  <si>
    <t>En510</t>
  </si>
  <si>
    <t>En511</t>
  </si>
  <si>
    <t>En512</t>
  </si>
  <si>
    <t>En513</t>
  </si>
  <si>
    <t>En514</t>
  </si>
  <si>
    <t>En515</t>
  </si>
  <si>
    <t>En516</t>
  </si>
  <si>
    <t>NA476</t>
  </si>
  <si>
    <t>Ashbridge</t>
  </si>
  <si>
    <t>Ashbridge I-II</t>
  </si>
  <si>
    <t>NA477</t>
  </si>
  <si>
    <t>NA478</t>
  </si>
  <si>
    <t>NA479</t>
  </si>
  <si>
    <t>NA480</t>
  </si>
  <si>
    <t>NA481</t>
  </si>
  <si>
    <t>NA482</t>
  </si>
  <si>
    <t>NA486</t>
  </si>
  <si>
    <t>NA488</t>
  </si>
  <si>
    <t>NA490</t>
  </si>
  <si>
    <t>NA492</t>
  </si>
  <si>
    <t>NA493</t>
  </si>
  <si>
    <t>NA495</t>
  </si>
  <si>
    <t>NA496</t>
  </si>
  <si>
    <t>NA176</t>
  </si>
  <si>
    <t>F193</t>
  </si>
  <si>
    <t>F 193 Philadelphia</t>
  </si>
  <si>
    <t>NA177</t>
  </si>
  <si>
    <t>NA178</t>
  </si>
  <si>
    <t>NA179</t>
  </si>
  <si>
    <t>NA182</t>
  </si>
  <si>
    <t>NA183</t>
  </si>
  <si>
    <t>NA184</t>
  </si>
  <si>
    <t>NA185</t>
  </si>
  <si>
    <t>NA190</t>
  </si>
  <si>
    <t>NA191</t>
  </si>
  <si>
    <t>NA192</t>
  </si>
  <si>
    <t>NA198</t>
  </si>
  <si>
    <t>NA199</t>
  </si>
  <si>
    <t>NA219</t>
  </si>
  <si>
    <t>NA220</t>
  </si>
  <si>
    <t>NA221</t>
  </si>
  <si>
    <t>NA230</t>
  </si>
  <si>
    <t>NA234</t>
  </si>
  <si>
    <t>NA243</t>
  </si>
  <si>
    <t>F91</t>
  </si>
  <si>
    <t>F 91 Philadelphia</t>
  </si>
  <si>
    <t>NA244</t>
  </si>
  <si>
    <t>NA245</t>
  </si>
  <si>
    <t>NA246</t>
  </si>
  <si>
    <t>NA247</t>
  </si>
  <si>
    <t>NA248</t>
  </si>
  <si>
    <t>NA249</t>
  </si>
  <si>
    <t>NA250</t>
  </si>
  <si>
    <t>NA251</t>
  </si>
  <si>
    <t>NA252</t>
  </si>
  <si>
    <t>NA253</t>
  </si>
  <si>
    <t>NA254</t>
  </si>
  <si>
    <t>NA255</t>
  </si>
  <si>
    <t>NA257</t>
  </si>
  <si>
    <t>NA258</t>
  </si>
  <si>
    <t>NA259</t>
  </si>
  <si>
    <t>NA260</t>
  </si>
  <si>
    <t>NA261</t>
  </si>
  <si>
    <t>NA271</t>
  </si>
  <si>
    <t>NA272</t>
  </si>
  <si>
    <t>NA273</t>
  </si>
  <si>
    <t>NA274</t>
  </si>
  <si>
    <t>NA275</t>
  </si>
  <si>
    <t>NA276</t>
  </si>
  <si>
    <t>NA277</t>
  </si>
  <si>
    <t>NA291</t>
  </si>
  <si>
    <t>NA292</t>
  </si>
  <si>
    <t>NA293</t>
  </si>
  <si>
    <t>NA294</t>
  </si>
  <si>
    <t>NA295</t>
  </si>
  <si>
    <t>NA296</t>
  </si>
  <si>
    <t>NA344</t>
  </si>
  <si>
    <t>NA345</t>
  </si>
  <si>
    <t>NA346</t>
  </si>
  <si>
    <t>NA347</t>
  </si>
  <si>
    <t>NA348</t>
  </si>
  <si>
    <t>NA349</t>
  </si>
  <si>
    <t>NA350</t>
  </si>
  <si>
    <t>NA351</t>
  </si>
  <si>
    <t>NA352</t>
  </si>
  <si>
    <t>NA372</t>
  </si>
  <si>
    <t>NA373</t>
  </si>
  <si>
    <t>NA382</t>
  </si>
  <si>
    <t>NA383</t>
  </si>
  <si>
    <t>NA384</t>
  </si>
  <si>
    <t>NA385</t>
  </si>
  <si>
    <t>NA386</t>
  </si>
  <si>
    <t>NA387</t>
  </si>
  <si>
    <t>NA388</t>
  </si>
  <si>
    <t>NA453</t>
  </si>
  <si>
    <t>Fort L'bourg</t>
  </si>
  <si>
    <t>Fortress of Louisbourg</t>
  </si>
  <si>
    <t>NA455</t>
  </si>
  <si>
    <t>NA458</t>
  </si>
  <si>
    <t>NA462</t>
  </si>
  <si>
    <t>NA463</t>
  </si>
  <si>
    <t>NA469</t>
  </si>
  <si>
    <t>NA536</t>
  </si>
  <si>
    <t>Upp Canada</t>
  </si>
  <si>
    <t>Queen Street</t>
  </si>
  <si>
    <t>NA537</t>
  </si>
  <si>
    <t>NA538</t>
  </si>
  <si>
    <t>NA539</t>
  </si>
  <si>
    <t>NA540</t>
  </si>
  <si>
    <t>NA541</t>
  </si>
  <si>
    <t>NA543</t>
  </si>
  <si>
    <t>NA544</t>
  </si>
  <si>
    <t>NA21</t>
  </si>
  <si>
    <t>Stenton</t>
  </si>
  <si>
    <t>NA22</t>
  </si>
  <si>
    <t>NA23</t>
  </si>
  <si>
    <t>NA24</t>
  </si>
  <si>
    <t>NA25</t>
  </si>
  <si>
    <t>NA26</t>
  </si>
  <si>
    <t>NA27</t>
  </si>
  <si>
    <t>NA28</t>
  </si>
  <si>
    <t>NA29</t>
  </si>
  <si>
    <t>NA30</t>
  </si>
  <si>
    <t>NA31</t>
  </si>
  <si>
    <t>NA32</t>
  </si>
  <si>
    <t>NA33</t>
  </si>
  <si>
    <t>NA34</t>
  </si>
  <si>
    <t>NA35</t>
  </si>
  <si>
    <t>NA36</t>
  </si>
  <si>
    <t>NA37</t>
  </si>
  <si>
    <t>NA38</t>
  </si>
  <si>
    <t>NA39</t>
  </si>
  <si>
    <t>NA40</t>
  </si>
  <si>
    <t>NA41</t>
  </si>
  <si>
    <t>NA42</t>
  </si>
  <si>
    <t>NA43</t>
  </si>
  <si>
    <t>NA44</t>
  </si>
  <si>
    <t>NA45</t>
  </si>
  <si>
    <t>NA46</t>
  </si>
  <si>
    <t>NA47</t>
  </si>
  <si>
    <t>NA48</t>
  </si>
  <si>
    <t>NA49</t>
  </si>
  <si>
    <t>NA50</t>
  </si>
  <si>
    <t>NA51</t>
  </si>
  <si>
    <t>NA54</t>
  </si>
  <si>
    <t>NA55</t>
  </si>
  <si>
    <t>NA56</t>
  </si>
  <si>
    <t>NA57</t>
  </si>
  <si>
    <t>NA58</t>
  </si>
  <si>
    <t>NA59</t>
  </si>
  <si>
    <t>NA60</t>
  </si>
  <si>
    <t>NA61</t>
  </si>
  <si>
    <t>NA62</t>
  </si>
  <si>
    <t>NA63</t>
  </si>
  <si>
    <t>NA64</t>
  </si>
  <si>
    <t>NA65</t>
  </si>
  <si>
    <t>NA66</t>
  </si>
  <si>
    <t>NA67</t>
  </si>
  <si>
    <t>NA68</t>
  </si>
  <si>
    <t>NA69</t>
  </si>
  <si>
    <t>NA70</t>
  </si>
  <si>
    <t>NA71</t>
  </si>
  <si>
    <t>NA72</t>
  </si>
  <si>
    <t>NA73</t>
  </si>
  <si>
    <t>NA74</t>
  </si>
  <si>
    <t>NA75</t>
  </si>
  <si>
    <t>NA76</t>
  </si>
  <si>
    <t>NA77</t>
  </si>
  <si>
    <t>NA78</t>
  </si>
  <si>
    <t>NA79</t>
  </si>
  <si>
    <t>NA80</t>
  </si>
  <si>
    <t>NA81</t>
  </si>
  <si>
    <t>NA82</t>
  </si>
  <si>
    <t>NA83</t>
  </si>
  <si>
    <t>NA84</t>
  </si>
  <si>
    <t>NA85</t>
  </si>
  <si>
    <t>NA86</t>
  </si>
  <si>
    <t>NA87</t>
  </si>
  <si>
    <t>NA163</t>
  </si>
  <si>
    <t>NA164</t>
  </si>
  <si>
    <t>NA165</t>
  </si>
  <si>
    <t>NA166</t>
  </si>
  <si>
    <t>NA167</t>
  </si>
  <si>
    <t>NA168</t>
  </si>
  <si>
    <t>NA169</t>
  </si>
  <si>
    <t>NA170</t>
  </si>
  <si>
    <t>NA171</t>
  </si>
  <si>
    <t>NA172</t>
  </si>
  <si>
    <t>NA173</t>
  </si>
  <si>
    <t>NA174</t>
  </si>
  <si>
    <t>NA405</t>
  </si>
  <si>
    <t>New Eng'd</t>
  </si>
  <si>
    <t>BOS8</t>
  </si>
  <si>
    <t>NA406</t>
  </si>
  <si>
    <t>NA407</t>
  </si>
  <si>
    <t>NA413</t>
  </si>
  <si>
    <t>NA415</t>
  </si>
  <si>
    <t>NA391</t>
  </si>
  <si>
    <t>C2</t>
  </si>
  <si>
    <t>NA418</t>
  </si>
  <si>
    <t>NE03C</t>
  </si>
  <si>
    <t>NA395</t>
  </si>
  <si>
    <t>SPL</t>
  </si>
  <si>
    <t>NA398</t>
  </si>
  <si>
    <t>NA401</t>
  </si>
  <si>
    <t>NA404</t>
  </si>
  <si>
    <t>NA5</t>
  </si>
  <si>
    <t>Carr House</t>
  </si>
  <si>
    <t>NA550</t>
  </si>
  <si>
    <t>John Beaton</t>
  </si>
  <si>
    <t>NA554</t>
  </si>
  <si>
    <t>NA555</t>
  </si>
  <si>
    <t>NA556</t>
  </si>
  <si>
    <t>NA522</t>
  </si>
  <si>
    <t>Lewis early</t>
  </si>
  <si>
    <t>NA525</t>
  </si>
  <si>
    <t>NA526</t>
  </si>
  <si>
    <t>NA527</t>
  </si>
  <si>
    <t>Lewis late</t>
  </si>
  <si>
    <t>NA530</t>
  </si>
  <si>
    <t>NA531</t>
  </si>
  <si>
    <t>NA533</t>
  </si>
  <si>
    <t>Site/group</t>
  </si>
  <si>
    <t xml:space="preserve">Site </t>
  </si>
  <si>
    <t>Date</t>
  </si>
  <si>
    <t>Breadth</t>
  </si>
  <si>
    <t>Log scaled against standard</t>
  </si>
  <si>
    <t>Ashbr I-II</t>
  </si>
  <si>
    <t>NA494</t>
  </si>
  <si>
    <t>NA487</t>
  </si>
  <si>
    <t>NA489</t>
  </si>
  <si>
    <t>NA491</t>
  </si>
  <si>
    <t>NA180</t>
  </si>
  <si>
    <t>F 193 Phil</t>
  </si>
  <si>
    <t>NA181</t>
  </si>
  <si>
    <t>NA186</t>
  </si>
  <si>
    <t>NA187</t>
  </si>
  <si>
    <t>NA188</t>
  </si>
  <si>
    <t>NA193</t>
  </si>
  <si>
    <t>NA194</t>
  </si>
  <si>
    <t>NA195</t>
  </si>
  <si>
    <t>NA196</t>
  </si>
  <si>
    <t>NA197</t>
  </si>
  <si>
    <t>NA222</t>
  </si>
  <si>
    <t>NA223</t>
  </si>
  <si>
    <t>NA224</t>
  </si>
  <si>
    <t>NA225</t>
  </si>
  <si>
    <t>NA226</t>
  </si>
  <si>
    <t>NA227</t>
  </si>
  <si>
    <t>NA210</t>
  </si>
  <si>
    <t>NA211</t>
  </si>
  <si>
    <t>NA212</t>
  </si>
  <si>
    <t>NA213</t>
  </si>
  <si>
    <t>NA214</t>
  </si>
  <si>
    <t>NA231</t>
  </si>
  <si>
    <t>NA256</t>
  </si>
  <si>
    <t>F 91 Phil</t>
  </si>
  <si>
    <t>NA262</t>
  </si>
  <si>
    <t>NA263</t>
  </si>
  <si>
    <t>NA264</t>
  </si>
  <si>
    <t>NA265</t>
  </si>
  <si>
    <t>NA266</t>
  </si>
  <si>
    <t>NA278</t>
  </si>
  <si>
    <t>NA279</t>
  </si>
  <si>
    <t>NA280</t>
  </si>
  <si>
    <t>NA281</t>
  </si>
  <si>
    <t>NA297</t>
  </si>
  <si>
    <t>NA298</t>
  </si>
  <si>
    <t>NA299</t>
  </si>
  <si>
    <t>NA362</t>
  </si>
  <si>
    <t>NA363</t>
  </si>
  <si>
    <t>NA364</t>
  </si>
  <si>
    <t>NA365</t>
  </si>
  <si>
    <t>NA366</t>
  </si>
  <si>
    <t>NA367</t>
  </si>
  <si>
    <t>NA368</t>
  </si>
  <si>
    <t>NA327</t>
  </si>
  <si>
    <t>NA328</t>
  </si>
  <si>
    <t>NA329</t>
  </si>
  <si>
    <t>NA330</t>
  </si>
  <si>
    <t>NA331</t>
  </si>
  <si>
    <t>NA332</t>
  </si>
  <si>
    <t>NA333</t>
  </si>
  <si>
    <t>NA334</t>
  </si>
  <si>
    <t>NA353</t>
  </si>
  <si>
    <t>NA354</t>
  </si>
  <si>
    <t>NA355</t>
  </si>
  <si>
    <t>NA356</t>
  </si>
  <si>
    <t>NA357</t>
  </si>
  <si>
    <t>NA358</t>
  </si>
  <si>
    <t>NA359</t>
  </si>
  <si>
    <t>NA376</t>
  </si>
  <si>
    <t>NA377</t>
  </si>
  <si>
    <t>NA378</t>
  </si>
  <si>
    <t>NA468</t>
  </si>
  <si>
    <t>Fort Louis</t>
  </si>
  <si>
    <t>NA461</t>
  </si>
  <si>
    <t>NA451</t>
  </si>
  <si>
    <t>NA457</t>
  </si>
  <si>
    <t>NA459</t>
  </si>
  <si>
    <t>NA467</t>
  </si>
  <si>
    <t>NA454</t>
  </si>
  <si>
    <t>NA456</t>
  </si>
  <si>
    <t xml:space="preserve">Queen St </t>
  </si>
  <si>
    <t>NA53</t>
  </si>
  <si>
    <t>NA88</t>
  </si>
  <si>
    <t>NA89</t>
  </si>
  <si>
    <t>NA162</t>
  </si>
  <si>
    <t>NA12</t>
  </si>
  <si>
    <t>Spk Hs</t>
  </si>
  <si>
    <t>NA14</t>
  </si>
  <si>
    <t>NA410</t>
  </si>
  <si>
    <t>NA408</t>
  </si>
  <si>
    <t>NA414</t>
  </si>
  <si>
    <t>NA416</t>
  </si>
  <si>
    <t>NA389</t>
  </si>
  <si>
    <t>NA424</t>
  </si>
  <si>
    <t>NA420</t>
  </si>
  <si>
    <t>NA423</t>
  </si>
  <si>
    <t>NA396</t>
  </si>
  <si>
    <t>NA7</t>
  </si>
  <si>
    <t>NA10</t>
  </si>
  <si>
    <t>NA4</t>
  </si>
  <si>
    <t>NA8</t>
  </si>
  <si>
    <t>NA553</t>
  </si>
  <si>
    <t>NA557</t>
  </si>
  <si>
    <t>NA558</t>
  </si>
  <si>
    <t>NA524</t>
  </si>
  <si>
    <t>NA523</t>
  </si>
  <si>
    <t>NA528</t>
  </si>
  <si>
    <t>NA529</t>
  </si>
  <si>
    <t>NA534</t>
  </si>
  <si>
    <t>NA535</t>
  </si>
  <si>
    <t>Graham</t>
  </si>
  <si>
    <t>Hall</t>
  </si>
  <si>
    <t>Lengths:</t>
  </si>
  <si>
    <t xml:space="preserve">Log-scaled values, greatest lengths. Pairwise Mann-Whitney </t>
  </si>
  <si>
    <t>P values. Alpha = 0.05, lower p values are statistically significant (different from each other)</t>
  </si>
  <si>
    <t>Dudley PM</t>
  </si>
  <si>
    <t>Norwich PM</t>
  </si>
  <si>
    <t>Dudley Med</t>
  </si>
  <si>
    <t>Norwich Med</t>
  </si>
  <si>
    <t>Ontario</t>
  </si>
  <si>
    <t>New England</t>
  </si>
  <si>
    <t>Mann-Whitney U</t>
  </si>
  <si>
    <t>Breadths:</t>
  </si>
  <si>
    <t>Log-scaled values, breadths. Pairwise Mann-Whitney</t>
  </si>
  <si>
    <t>Upper Canada</t>
  </si>
  <si>
    <t>cmc GL</t>
  </si>
  <si>
    <t>cor GL</t>
  </si>
  <si>
    <t>fem GL</t>
  </si>
  <si>
    <t>hum GL</t>
  </si>
  <si>
    <t>tbt GL</t>
  </si>
  <si>
    <t>tmt GL</t>
  </si>
  <si>
    <t>uln GL</t>
  </si>
  <si>
    <t>Standard chicken</t>
  </si>
  <si>
    <t>N</t>
  </si>
  <si>
    <t>Acc no</t>
  </si>
  <si>
    <t>Institution</t>
  </si>
  <si>
    <t>Breed</t>
  </si>
  <si>
    <t>Sex</t>
  </si>
  <si>
    <t>Weight (g)</t>
  </si>
  <si>
    <t>Min</t>
  </si>
  <si>
    <t>Poland bantam</t>
  </si>
  <si>
    <t xml:space="preserve">M </t>
  </si>
  <si>
    <t>Max</t>
  </si>
  <si>
    <t>n/a</t>
  </si>
  <si>
    <t>Palaeoecology Research Services</t>
  </si>
  <si>
    <t>Old English Game</t>
  </si>
  <si>
    <t xml:space="preserve">F </t>
  </si>
  <si>
    <t>Range</t>
  </si>
  <si>
    <t>R653</t>
  </si>
  <si>
    <t>University of Leicester</t>
  </si>
  <si>
    <t>M</t>
  </si>
  <si>
    <t>Mean</t>
  </si>
  <si>
    <t>R656</t>
  </si>
  <si>
    <t>Std. error</t>
  </si>
  <si>
    <t>R659</t>
  </si>
  <si>
    <t>Lakenvelder</t>
  </si>
  <si>
    <t>Variance</t>
  </si>
  <si>
    <t>R663</t>
  </si>
  <si>
    <t>F</t>
  </si>
  <si>
    <t>Stand. dev</t>
  </si>
  <si>
    <t>R665</t>
  </si>
  <si>
    <t>Vorwerk</t>
  </si>
  <si>
    <t>Coeff. var</t>
  </si>
  <si>
    <t>R667</t>
  </si>
  <si>
    <t>R736</t>
  </si>
  <si>
    <t>Spangled Hamburgh</t>
  </si>
  <si>
    <t>cor Bf</t>
  </si>
  <si>
    <t>fem Bd</t>
  </si>
  <si>
    <t>hum Bd</t>
  </si>
  <si>
    <t>tbt Bd</t>
  </si>
  <si>
    <t>tmt Bd</t>
  </si>
  <si>
    <t>uln Did</t>
  </si>
  <si>
    <t>R742</t>
  </si>
  <si>
    <t>English Heritage</t>
  </si>
  <si>
    <t>F+M means</t>
  </si>
  <si>
    <t>Log 10 of means</t>
  </si>
  <si>
    <t>Coracoid</t>
  </si>
  <si>
    <t>Bf</t>
  </si>
  <si>
    <t>Humerus</t>
  </si>
  <si>
    <t>Bd</t>
  </si>
  <si>
    <t>Ulna</t>
  </si>
  <si>
    <t>Did</t>
  </si>
  <si>
    <t>Cmc</t>
  </si>
  <si>
    <t>Femur</t>
  </si>
  <si>
    <t>Tbt</t>
  </si>
  <si>
    <t>Tmt</t>
  </si>
  <si>
    <t>Log-scaled against standard</t>
  </si>
  <si>
    <t>1785-1795</t>
  </si>
  <si>
    <t>Pre-1840</t>
  </si>
  <si>
    <t>1713-1760</t>
  </si>
  <si>
    <t>1830-1860s</t>
  </si>
  <si>
    <t>1740-1770</t>
  </si>
  <si>
    <t>1650-1800s</t>
  </si>
  <si>
    <t>1630-1700</t>
  </si>
  <si>
    <t>17th-18th</t>
  </si>
  <si>
    <t>1780s</t>
  </si>
  <si>
    <t>Late 1700s</t>
  </si>
  <si>
    <t>1840-1870</t>
  </si>
  <si>
    <t>1830-Late 1800s</t>
  </si>
  <si>
    <t>1850-1910</t>
  </si>
  <si>
    <t>1796-1913</t>
  </si>
  <si>
    <t>Early 19th</t>
  </si>
  <si>
    <t>Late  19th</t>
  </si>
  <si>
    <t>F 193</t>
  </si>
  <si>
    <t>F 91</t>
  </si>
  <si>
    <t>Louisbourg</t>
  </si>
  <si>
    <t>Dorking*</t>
  </si>
  <si>
    <t>Poland Bantam*</t>
  </si>
  <si>
    <t>Poland bantam R655 (University of Leicester)</t>
  </si>
  <si>
    <t>scaled against std</t>
  </si>
  <si>
    <t>Dorking A003 (Alison Foster)</t>
  </si>
  <si>
    <t>Mean log-scaled length</t>
  </si>
  <si>
    <t>Mean log-scaled breadth</t>
  </si>
  <si>
    <t>F193 Philadelphia</t>
  </si>
  <si>
    <t>F91 Philadelphia</t>
  </si>
  <si>
    <t>Dudley Post med</t>
  </si>
  <si>
    <t>Norwich Post Med</t>
  </si>
  <si>
    <t>Chester</t>
  </si>
  <si>
    <t>Poland</t>
  </si>
  <si>
    <t>Dorking</t>
  </si>
  <si>
    <t>Means of log-scaled post-cranial chicken bones relative to standard chicken</t>
  </si>
  <si>
    <t>*Specimens used as modern references in manuscript figures.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</si>
</sst>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2" fontId="1" fillId="0" borderId="0" xfId="0" applyNumberFormat="1" applyFont="1"/>
    <xf numFmtId="164" fontId="2" fillId="0" borderId="0" xfId="0" applyNumberFormat="1" applyFont="1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2" fontId="2" fillId="0" borderId="0" xfId="0" applyNumberFormat="1" applyFont="1"/>
    <xf numFmtId="0" fontId="3" fillId="0" borderId="0" xfId="0" applyFont="1"/>
    <xf numFmtId="0" fontId="2" fillId="0" borderId="0" xfId="1" applyFont="1"/>
    <xf numFmtId="0" fontId="1" fillId="0" borderId="0" xfId="1"/>
    <xf numFmtId="0" fontId="4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164" fontId="0" fillId="0" borderId="0" xfId="0" applyNumberFormat="1" applyFill="1"/>
    <xf numFmtId="0" fontId="5" fillId="0" borderId="0" xfId="0" applyFont="1"/>
    <xf numFmtId="0" fontId="7" fillId="0" borderId="0" xfId="0" applyFont="1"/>
    <xf numFmtId="0" fontId="1" fillId="2" borderId="0" xfId="1" applyFill="1"/>
    <xf numFmtId="11" fontId="1" fillId="2" borderId="0" xfId="1" applyNumberFormat="1" applyFill="1"/>
    <xf numFmtId="0" fontId="2" fillId="0" borderId="0" xfId="1" applyFont="1" applyAlignment="1">
      <alignment wrapText="1"/>
    </xf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2" fontId="0" fillId="0" borderId="0" xfId="0" applyNumberFormat="1" applyFill="1"/>
  </cellXfs>
  <cellStyles count="2">
    <cellStyle name="Normal" xfId="0" builtinId="0"/>
    <cellStyle name="Normal 2" xfId="1" xr:uid="{34FBA5D8-03C9-4B66-8609-B0E76BC236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DECD-C234-4AEA-894A-101CC864E57D}">
  <dimension ref="A1:H196"/>
  <sheetViews>
    <sheetView workbookViewId="0">
      <selection activeCell="K15" sqref="K15"/>
    </sheetView>
  </sheetViews>
  <sheetFormatPr baseColWidth="10" defaultColWidth="8.83203125" defaultRowHeight="15" x14ac:dyDescent="0.2"/>
  <cols>
    <col min="2" max="2" width="10.33203125" bestFit="1" customWidth="1"/>
    <col min="3" max="3" width="18" bestFit="1" customWidth="1"/>
    <col min="4" max="4" width="10.83203125" bestFit="1" customWidth="1"/>
    <col min="8" max="8" width="10" bestFit="1" customWidth="1"/>
  </cols>
  <sheetData>
    <row r="1" spans="1:8" x14ac:dyDescent="0.2">
      <c r="A1" s="1" t="s">
        <v>0</v>
      </c>
      <c r="B1" s="1" t="s">
        <v>653</v>
      </c>
      <c r="C1" s="1" t="s">
        <v>654</v>
      </c>
      <c r="D1" s="1" t="s">
        <v>655</v>
      </c>
      <c r="E1" s="1" t="s">
        <v>3</v>
      </c>
      <c r="F1" s="1" t="s">
        <v>416</v>
      </c>
      <c r="G1" s="3" t="s">
        <v>5</v>
      </c>
      <c r="H1" s="1" t="s">
        <v>657</v>
      </c>
    </row>
    <row r="2" spans="1:8" x14ac:dyDescent="0.2">
      <c r="A2" t="s">
        <v>438</v>
      </c>
      <c r="B2" t="s">
        <v>439</v>
      </c>
      <c r="C2" t="s">
        <v>440</v>
      </c>
      <c r="D2" s="16" t="s">
        <v>854</v>
      </c>
      <c r="E2" t="s">
        <v>425</v>
      </c>
      <c r="F2">
        <v>47.1</v>
      </c>
      <c r="G2" s="5">
        <f t="shared" ref="G2:G65" si="0">LOG10(F2)</f>
        <v>1.6730209071288962</v>
      </c>
      <c r="H2" s="5">
        <f>G2-1.607</f>
        <v>6.6020907128896189E-2</v>
      </c>
    </row>
    <row r="3" spans="1:8" x14ac:dyDescent="0.2">
      <c r="A3" t="s">
        <v>441</v>
      </c>
      <c r="B3" t="s">
        <v>439</v>
      </c>
      <c r="C3" t="s">
        <v>440</v>
      </c>
      <c r="D3" s="16" t="s">
        <v>854</v>
      </c>
      <c r="E3" t="s">
        <v>425</v>
      </c>
      <c r="F3">
        <v>46.8</v>
      </c>
      <c r="G3" s="5">
        <f t="shared" si="0"/>
        <v>1.670245853074124</v>
      </c>
      <c r="H3" s="5">
        <f>G3-1.607</f>
        <v>6.3245853074124003E-2</v>
      </c>
    </row>
    <row r="4" spans="1:8" x14ac:dyDescent="0.2">
      <c r="A4" t="s">
        <v>442</v>
      </c>
      <c r="B4" t="s">
        <v>439</v>
      </c>
      <c r="C4" t="s">
        <v>440</v>
      </c>
      <c r="D4" s="16" t="s">
        <v>854</v>
      </c>
      <c r="E4" t="s">
        <v>425</v>
      </c>
      <c r="F4">
        <v>36.1</v>
      </c>
      <c r="G4" s="5">
        <f t="shared" si="0"/>
        <v>1.5575072019056579</v>
      </c>
      <c r="H4" s="5">
        <f>G4-1.607</f>
        <v>-4.9492798094342039E-2</v>
      </c>
    </row>
    <row r="5" spans="1:8" x14ac:dyDescent="0.2">
      <c r="A5" t="s">
        <v>443</v>
      </c>
      <c r="B5" t="s">
        <v>439</v>
      </c>
      <c r="C5" t="s">
        <v>440</v>
      </c>
      <c r="D5" s="16" t="s">
        <v>854</v>
      </c>
      <c r="E5" t="s">
        <v>336</v>
      </c>
      <c r="F5">
        <v>68.3</v>
      </c>
      <c r="G5" s="5">
        <f t="shared" si="0"/>
        <v>1.8344207036815325</v>
      </c>
      <c r="H5" s="5">
        <f>G5-1.758</f>
        <v>7.6420703681532531E-2</v>
      </c>
    </row>
    <row r="6" spans="1:8" x14ac:dyDescent="0.2">
      <c r="A6" t="s">
        <v>444</v>
      </c>
      <c r="B6" t="s">
        <v>439</v>
      </c>
      <c r="C6" t="s">
        <v>440</v>
      </c>
      <c r="D6" s="16" t="s">
        <v>854</v>
      </c>
      <c r="E6" t="s">
        <v>18</v>
      </c>
      <c r="F6">
        <v>101.2</v>
      </c>
      <c r="G6" s="5">
        <f t="shared" si="0"/>
        <v>2.0051805125037805</v>
      </c>
      <c r="H6" s="5">
        <f>G6-1.919</f>
        <v>8.6180512503780449E-2</v>
      </c>
    </row>
    <row r="7" spans="1:8" x14ac:dyDescent="0.2">
      <c r="A7" t="s">
        <v>445</v>
      </c>
      <c r="B7" t="s">
        <v>439</v>
      </c>
      <c r="C7" t="s">
        <v>440</v>
      </c>
      <c r="D7" s="16" t="s">
        <v>854</v>
      </c>
      <c r="E7" t="s">
        <v>15</v>
      </c>
      <c r="F7">
        <v>87.1</v>
      </c>
      <c r="G7" s="5">
        <f t="shared" si="0"/>
        <v>1.9400181550076632</v>
      </c>
      <c r="H7" s="5">
        <f>G7-1.878</f>
        <v>6.2018155007663278E-2</v>
      </c>
    </row>
    <row r="8" spans="1:8" x14ac:dyDescent="0.2">
      <c r="A8" t="s">
        <v>446</v>
      </c>
      <c r="B8" t="s">
        <v>439</v>
      </c>
      <c r="C8" t="s">
        <v>440</v>
      </c>
      <c r="D8" s="16" t="s">
        <v>854</v>
      </c>
      <c r="E8" t="s">
        <v>15</v>
      </c>
      <c r="F8">
        <v>87.4</v>
      </c>
      <c r="G8" s="5">
        <f t="shared" si="0"/>
        <v>1.941511432634403</v>
      </c>
      <c r="H8" s="5">
        <f>G8-1.878</f>
        <v>6.3511432634403064E-2</v>
      </c>
    </row>
    <row r="9" spans="1:8" x14ac:dyDescent="0.2">
      <c r="A9" t="s">
        <v>447</v>
      </c>
      <c r="B9" t="s">
        <v>439</v>
      </c>
      <c r="C9" t="s">
        <v>440</v>
      </c>
      <c r="D9" s="16" t="s">
        <v>854</v>
      </c>
      <c r="E9" t="s">
        <v>11</v>
      </c>
      <c r="F9">
        <v>70.599999999999994</v>
      </c>
      <c r="G9" s="5">
        <f t="shared" si="0"/>
        <v>1.8488047010518038</v>
      </c>
      <c r="H9" s="5">
        <f>G9-1.909</f>
        <v>-6.0195298948196196E-2</v>
      </c>
    </row>
    <row r="10" spans="1:8" x14ac:dyDescent="0.2">
      <c r="A10" t="s">
        <v>448</v>
      </c>
      <c r="B10" t="s">
        <v>439</v>
      </c>
      <c r="C10" t="s">
        <v>440</v>
      </c>
      <c r="D10" s="16" t="s">
        <v>854</v>
      </c>
      <c r="E10" t="s">
        <v>11</v>
      </c>
      <c r="F10">
        <v>96.5</v>
      </c>
      <c r="G10" s="5">
        <f t="shared" si="0"/>
        <v>1.9845273133437926</v>
      </c>
      <c r="H10" s="5">
        <f>G10-1.909</f>
        <v>7.552731334379259E-2</v>
      </c>
    </row>
    <row r="11" spans="1:8" x14ac:dyDescent="0.2">
      <c r="A11" t="s">
        <v>449</v>
      </c>
      <c r="B11" t="s">
        <v>439</v>
      </c>
      <c r="C11" t="s">
        <v>440</v>
      </c>
      <c r="D11" s="16" t="s">
        <v>854</v>
      </c>
      <c r="E11" t="s">
        <v>11</v>
      </c>
      <c r="F11">
        <v>67.8</v>
      </c>
      <c r="G11" s="5">
        <f t="shared" si="0"/>
        <v>1.8312296938670634</v>
      </c>
      <c r="H11" s="5">
        <f>G11-1.909</f>
        <v>-7.7770306132936673E-2</v>
      </c>
    </row>
    <row r="12" spans="1:8" x14ac:dyDescent="0.2">
      <c r="A12" t="s">
        <v>450</v>
      </c>
      <c r="B12" t="s">
        <v>439</v>
      </c>
      <c r="C12" t="s">
        <v>440</v>
      </c>
      <c r="D12" s="16" t="s">
        <v>854</v>
      </c>
      <c r="E12" t="s">
        <v>9</v>
      </c>
      <c r="F12">
        <v>145.30000000000001</v>
      </c>
      <c r="G12" s="5">
        <f t="shared" si="0"/>
        <v>2.1622656142980214</v>
      </c>
      <c r="H12" s="5">
        <f>G12-2.073</f>
        <v>8.926561429802149E-2</v>
      </c>
    </row>
    <row r="13" spans="1:8" x14ac:dyDescent="0.2">
      <c r="A13" t="s">
        <v>451</v>
      </c>
      <c r="B13" t="s">
        <v>439</v>
      </c>
      <c r="C13" t="s">
        <v>440</v>
      </c>
      <c r="D13" s="16" t="s">
        <v>854</v>
      </c>
      <c r="E13" t="s">
        <v>9</v>
      </c>
      <c r="F13">
        <v>143.80000000000001</v>
      </c>
      <c r="G13" s="5">
        <f t="shared" si="0"/>
        <v>2.1577588860468637</v>
      </c>
      <c r="H13" s="5">
        <f>G13-2.073</f>
        <v>8.4758886046863768E-2</v>
      </c>
    </row>
    <row r="14" spans="1:8" x14ac:dyDescent="0.2">
      <c r="A14" t="s">
        <v>452</v>
      </c>
      <c r="B14" t="s">
        <v>439</v>
      </c>
      <c r="C14" t="s">
        <v>440</v>
      </c>
      <c r="D14" s="16" t="s">
        <v>854</v>
      </c>
      <c r="E14" t="s">
        <v>394</v>
      </c>
      <c r="F14">
        <v>87.2</v>
      </c>
      <c r="G14" s="5">
        <f t="shared" si="0"/>
        <v>1.9405164849325673</v>
      </c>
      <c r="H14" s="5">
        <f>G14-1.871</f>
        <v>6.9516484932567346E-2</v>
      </c>
    </row>
    <row r="15" spans="1:8" x14ac:dyDescent="0.2">
      <c r="A15" t="s">
        <v>453</v>
      </c>
      <c r="B15" t="s">
        <v>439</v>
      </c>
      <c r="C15" t="s">
        <v>440</v>
      </c>
      <c r="D15" s="16" t="s">
        <v>854</v>
      </c>
      <c r="E15" t="s">
        <v>394</v>
      </c>
      <c r="F15">
        <v>86.3</v>
      </c>
      <c r="G15" s="5">
        <f t="shared" si="0"/>
        <v>1.9360107957152095</v>
      </c>
      <c r="H15" s="5">
        <f>G15-1.871</f>
        <v>6.5010795715209513E-2</v>
      </c>
    </row>
    <row r="16" spans="1:8" x14ac:dyDescent="0.2">
      <c r="A16" t="s">
        <v>454</v>
      </c>
      <c r="B16" t="s">
        <v>455</v>
      </c>
      <c r="C16" t="s">
        <v>456</v>
      </c>
      <c r="D16" s="16" t="s">
        <v>841</v>
      </c>
      <c r="E16" t="s">
        <v>425</v>
      </c>
      <c r="F16">
        <v>36.299999999999997</v>
      </c>
      <c r="G16" s="5">
        <f t="shared" si="0"/>
        <v>1.5599066250361124</v>
      </c>
      <c r="H16" s="5">
        <f>G16-1.607</f>
        <v>-4.7093374963887547E-2</v>
      </c>
    </row>
    <row r="17" spans="1:8" x14ac:dyDescent="0.2">
      <c r="A17" t="s">
        <v>457</v>
      </c>
      <c r="B17" t="s">
        <v>455</v>
      </c>
      <c r="C17" t="s">
        <v>456</v>
      </c>
      <c r="D17" s="16" t="s">
        <v>841</v>
      </c>
      <c r="E17" t="s">
        <v>425</v>
      </c>
      <c r="F17">
        <v>43.5</v>
      </c>
      <c r="G17" s="5">
        <f t="shared" si="0"/>
        <v>1.6384892569546374</v>
      </c>
      <c r="H17" s="5">
        <f>G17-1.607</f>
        <v>3.1489256954637446E-2</v>
      </c>
    </row>
    <row r="18" spans="1:8" x14ac:dyDescent="0.2">
      <c r="A18" t="s">
        <v>458</v>
      </c>
      <c r="B18" t="s">
        <v>455</v>
      </c>
      <c r="C18" t="s">
        <v>456</v>
      </c>
      <c r="D18" s="16" t="s">
        <v>841</v>
      </c>
      <c r="E18" t="s">
        <v>425</v>
      </c>
      <c r="F18">
        <v>36.200000000000003</v>
      </c>
      <c r="G18" s="5">
        <f t="shared" si="0"/>
        <v>1.5587085705331658</v>
      </c>
      <c r="H18" s="5">
        <f>G18-1.607</f>
        <v>-4.8291429466834179E-2</v>
      </c>
    </row>
    <row r="19" spans="1:8" x14ac:dyDescent="0.2">
      <c r="A19" t="s">
        <v>459</v>
      </c>
      <c r="B19" t="s">
        <v>455</v>
      </c>
      <c r="C19" t="s">
        <v>456</v>
      </c>
      <c r="D19" s="16" t="s">
        <v>841</v>
      </c>
      <c r="E19" t="s">
        <v>425</v>
      </c>
      <c r="F19">
        <v>37.4</v>
      </c>
      <c r="G19" s="5">
        <f t="shared" si="0"/>
        <v>1.5728716022004801</v>
      </c>
      <c r="H19" s="5">
        <f>G19-1.607</f>
        <v>-3.4128397799519927E-2</v>
      </c>
    </row>
    <row r="20" spans="1:8" x14ac:dyDescent="0.2">
      <c r="A20" t="s">
        <v>460</v>
      </c>
      <c r="B20" t="s">
        <v>455</v>
      </c>
      <c r="C20" t="s">
        <v>456</v>
      </c>
      <c r="D20" s="16" t="s">
        <v>841</v>
      </c>
      <c r="E20" t="s">
        <v>336</v>
      </c>
      <c r="F20">
        <v>59.4</v>
      </c>
      <c r="G20" s="5">
        <f t="shared" si="0"/>
        <v>1.7737864449811935</v>
      </c>
      <c r="H20" s="5">
        <f>G20-1.758</f>
        <v>1.5786444981193526E-2</v>
      </c>
    </row>
    <row r="21" spans="1:8" x14ac:dyDescent="0.2">
      <c r="A21" t="s">
        <v>461</v>
      </c>
      <c r="B21" t="s">
        <v>455</v>
      </c>
      <c r="C21" t="s">
        <v>456</v>
      </c>
      <c r="D21" s="16" t="s">
        <v>841</v>
      </c>
      <c r="E21" t="s">
        <v>336</v>
      </c>
      <c r="F21">
        <v>64.099999999999994</v>
      </c>
      <c r="G21" s="5">
        <f t="shared" si="0"/>
        <v>1.8068580295188175</v>
      </c>
      <c r="H21" s="5">
        <f>G21-1.758</f>
        <v>4.8858029518817458E-2</v>
      </c>
    </row>
    <row r="22" spans="1:8" x14ac:dyDescent="0.2">
      <c r="A22" t="s">
        <v>462</v>
      </c>
      <c r="B22" t="s">
        <v>455</v>
      </c>
      <c r="C22" t="s">
        <v>456</v>
      </c>
      <c r="D22" s="16" t="s">
        <v>841</v>
      </c>
      <c r="E22" t="s">
        <v>336</v>
      </c>
      <c r="F22">
        <v>55.5</v>
      </c>
      <c r="G22" s="5">
        <f t="shared" si="0"/>
        <v>1.7442929831226763</v>
      </c>
      <c r="H22" s="5">
        <f>G22-1.758</f>
        <v>-1.3707016877323674E-2</v>
      </c>
    </row>
    <row r="23" spans="1:8" x14ac:dyDescent="0.2">
      <c r="A23" t="s">
        <v>463</v>
      </c>
      <c r="B23" t="s">
        <v>455</v>
      </c>
      <c r="C23" t="s">
        <v>456</v>
      </c>
      <c r="D23" s="16" t="s">
        <v>841</v>
      </c>
      <c r="E23" t="s">
        <v>336</v>
      </c>
      <c r="F23">
        <v>59.4</v>
      </c>
      <c r="G23" s="5">
        <f t="shared" si="0"/>
        <v>1.7737864449811935</v>
      </c>
      <c r="H23" s="5">
        <f>G23-1.758</f>
        <v>1.5786444981193526E-2</v>
      </c>
    </row>
    <row r="24" spans="1:8" x14ac:dyDescent="0.2">
      <c r="A24" t="s">
        <v>464</v>
      </c>
      <c r="B24" t="s">
        <v>455</v>
      </c>
      <c r="C24" t="s">
        <v>456</v>
      </c>
      <c r="D24" s="16" t="s">
        <v>841</v>
      </c>
      <c r="E24" t="s">
        <v>18</v>
      </c>
      <c r="F24">
        <v>82.2</v>
      </c>
      <c r="G24" s="5">
        <f t="shared" si="0"/>
        <v>1.9148718175400503</v>
      </c>
      <c r="H24" s="5">
        <f>G24-1.919</f>
        <v>-4.1281824599497252E-3</v>
      </c>
    </row>
    <row r="25" spans="1:8" x14ac:dyDescent="0.2">
      <c r="A25" t="s">
        <v>465</v>
      </c>
      <c r="B25" t="s">
        <v>455</v>
      </c>
      <c r="C25" t="s">
        <v>456</v>
      </c>
      <c r="D25" s="16" t="s">
        <v>841</v>
      </c>
      <c r="E25" t="s">
        <v>18</v>
      </c>
      <c r="F25">
        <v>82</v>
      </c>
      <c r="G25" s="5">
        <f t="shared" si="0"/>
        <v>1.9138138523837167</v>
      </c>
      <c r="H25" s="5">
        <f>G25-1.919</f>
        <v>-5.186147616283332E-3</v>
      </c>
    </row>
    <row r="26" spans="1:8" x14ac:dyDescent="0.2">
      <c r="A26" t="s">
        <v>466</v>
      </c>
      <c r="B26" t="s">
        <v>455</v>
      </c>
      <c r="C26" t="s">
        <v>456</v>
      </c>
      <c r="D26" s="16" t="s">
        <v>841</v>
      </c>
      <c r="E26" t="s">
        <v>18</v>
      </c>
      <c r="F26">
        <v>78.400000000000006</v>
      </c>
      <c r="G26" s="5">
        <f t="shared" si="0"/>
        <v>1.8943160626844384</v>
      </c>
      <c r="H26" s="5">
        <f>G26-1.919</f>
        <v>-2.4683937315561622E-2</v>
      </c>
    </row>
    <row r="27" spans="1:8" x14ac:dyDescent="0.2">
      <c r="A27" t="s">
        <v>467</v>
      </c>
      <c r="B27" t="s">
        <v>455</v>
      </c>
      <c r="C27" t="s">
        <v>456</v>
      </c>
      <c r="D27" s="16" t="s">
        <v>841</v>
      </c>
      <c r="E27" t="s">
        <v>15</v>
      </c>
      <c r="F27">
        <v>81.400000000000006</v>
      </c>
      <c r="G27" s="5">
        <f t="shared" si="0"/>
        <v>1.9106244048892012</v>
      </c>
      <c r="H27" s="5">
        <f>G27-1.878</f>
        <v>3.2624404889201264E-2</v>
      </c>
    </row>
    <row r="28" spans="1:8" x14ac:dyDescent="0.2">
      <c r="A28" t="s">
        <v>468</v>
      </c>
      <c r="B28" t="s">
        <v>455</v>
      </c>
      <c r="C28" t="s">
        <v>456</v>
      </c>
      <c r="D28" s="16" t="s">
        <v>841</v>
      </c>
      <c r="E28" t="s">
        <v>15</v>
      </c>
      <c r="F28">
        <v>73.3</v>
      </c>
      <c r="G28" s="5">
        <f t="shared" si="0"/>
        <v>1.865103974641128</v>
      </c>
      <c r="H28" s="5">
        <f>G28-1.878</f>
        <v>-1.289602535887191E-2</v>
      </c>
    </row>
    <row r="29" spans="1:8" x14ac:dyDescent="0.2">
      <c r="A29" t="s">
        <v>469</v>
      </c>
      <c r="B29" t="s">
        <v>455</v>
      </c>
      <c r="C29" t="s">
        <v>456</v>
      </c>
      <c r="D29" s="16" t="s">
        <v>841</v>
      </c>
      <c r="E29" t="s">
        <v>11</v>
      </c>
      <c r="F29">
        <v>95</v>
      </c>
      <c r="G29" s="5">
        <f t="shared" si="0"/>
        <v>1.9777236052888478</v>
      </c>
      <c r="H29" s="5">
        <f>G29-1.909</f>
        <v>6.87236052888478E-2</v>
      </c>
    </row>
    <row r="30" spans="1:8" x14ac:dyDescent="0.2">
      <c r="A30" t="s">
        <v>470</v>
      </c>
      <c r="B30" t="s">
        <v>455</v>
      </c>
      <c r="C30" t="s">
        <v>456</v>
      </c>
      <c r="D30" s="16" t="s">
        <v>841</v>
      </c>
      <c r="E30" t="s">
        <v>11</v>
      </c>
      <c r="F30">
        <v>77.8</v>
      </c>
      <c r="G30" s="5">
        <f t="shared" si="0"/>
        <v>1.890979596989689</v>
      </c>
      <c r="H30" s="5">
        <f>G30-1.909</f>
        <v>-1.8020403010311048E-2</v>
      </c>
    </row>
    <row r="31" spans="1:8" x14ac:dyDescent="0.2">
      <c r="A31" t="s">
        <v>471</v>
      </c>
      <c r="B31" t="s">
        <v>455</v>
      </c>
      <c r="C31" t="s">
        <v>456</v>
      </c>
      <c r="D31" s="16" t="s">
        <v>841</v>
      </c>
      <c r="E31" t="s">
        <v>11</v>
      </c>
      <c r="F31">
        <v>77.099999999999994</v>
      </c>
      <c r="G31" s="5">
        <f t="shared" si="0"/>
        <v>1.887054378050957</v>
      </c>
      <c r="H31" s="5">
        <f>G31-1.909</f>
        <v>-2.1945621949043037E-2</v>
      </c>
    </row>
    <row r="32" spans="1:8" x14ac:dyDescent="0.2">
      <c r="A32" t="s">
        <v>472</v>
      </c>
      <c r="B32" t="s">
        <v>455</v>
      </c>
      <c r="C32" t="s">
        <v>456</v>
      </c>
      <c r="D32" s="16" t="s">
        <v>841</v>
      </c>
      <c r="E32" t="s">
        <v>9</v>
      </c>
      <c r="F32">
        <v>136.9</v>
      </c>
      <c r="G32" s="5">
        <f t="shared" si="0"/>
        <v>2.13640344813399</v>
      </c>
      <c r="H32" s="5">
        <f>G32-2.073</f>
        <v>6.3403448133990015E-2</v>
      </c>
    </row>
    <row r="33" spans="1:8" x14ac:dyDescent="0.2">
      <c r="A33" t="s">
        <v>473</v>
      </c>
      <c r="B33" t="s">
        <v>455</v>
      </c>
      <c r="C33" t="s">
        <v>456</v>
      </c>
      <c r="D33" s="16" t="s">
        <v>841</v>
      </c>
      <c r="E33" t="s">
        <v>394</v>
      </c>
      <c r="F33">
        <v>79.099999999999994</v>
      </c>
      <c r="G33" s="5">
        <f t="shared" si="0"/>
        <v>1.8981764834976764</v>
      </c>
      <c r="H33" s="5">
        <f>G33-1.871</f>
        <v>2.7176483497676429E-2</v>
      </c>
    </row>
    <row r="34" spans="1:8" x14ac:dyDescent="0.2">
      <c r="A34" t="s">
        <v>474</v>
      </c>
      <c r="B34" t="s">
        <v>475</v>
      </c>
      <c r="C34" t="s">
        <v>476</v>
      </c>
      <c r="D34" s="16" t="s">
        <v>842</v>
      </c>
      <c r="E34" t="s">
        <v>425</v>
      </c>
      <c r="F34">
        <v>42.6</v>
      </c>
      <c r="G34" s="5">
        <f t="shared" si="0"/>
        <v>1.6294095991027189</v>
      </c>
      <c r="H34" s="5">
        <f t="shared" ref="H34:H46" si="1">G34-1.607</f>
        <v>2.2409599102718891E-2</v>
      </c>
    </row>
    <row r="35" spans="1:8" x14ac:dyDescent="0.2">
      <c r="A35" t="s">
        <v>477</v>
      </c>
      <c r="B35" t="s">
        <v>475</v>
      </c>
      <c r="C35" t="s">
        <v>476</v>
      </c>
      <c r="D35" s="16" t="s">
        <v>842</v>
      </c>
      <c r="E35" t="s">
        <v>425</v>
      </c>
      <c r="F35">
        <v>46.7</v>
      </c>
      <c r="G35" s="5">
        <f t="shared" si="0"/>
        <v>1.6693168805661123</v>
      </c>
      <c r="H35" s="5">
        <f t="shared" si="1"/>
        <v>6.2316880566112287E-2</v>
      </c>
    </row>
    <row r="36" spans="1:8" x14ac:dyDescent="0.2">
      <c r="A36" t="s">
        <v>478</v>
      </c>
      <c r="B36" t="s">
        <v>475</v>
      </c>
      <c r="C36" t="s">
        <v>476</v>
      </c>
      <c r="D36" s="16" t="s">
        <v>842</v>
      </c>
      <c r="E36" t="s">
        <v>425</v>
      </c>
      <c r="F36">
        <v>37.700000000000003</v>
      </c>
      <c r="G36" s="5">
        <f t="shared" si="0"/>
        <v>1.5763413502057928</v>
      </c>
      <c r="H36" s="5">
        <f t="shared" si="1"/>
        <v>-3.0658649794207182E-2</v>
      </c>
    </row>
    <row r="37" spans="1:8" x14ac:dyDescent="0.2">
      <c r="A37" t="s">
        <v>479</v>
      </c>
      <c r="B37" t="s">
        <v>475</v>
      </c>
      <c r="C37" t="s">
        <v>476</v>
      </c>
      <c r="D37" s="16" t="s">
        <v>842</v>
      </c>
      <c r="E37" t="s">
        <v>425</v>
      </c>
      <c r="F37">
        <v>35</v>
      </c>
      <c r="G37" s="5">
        <f t="shared" si="0"/>
        <v>1.5440680443502757</v>
      </c>
      <c r="H37" s="5">
        <f t="shared" si="1"/>
        <v>-6.2931955649724314E-2</v>
      </c>
    </row>
    <row r="38" spans="1:8" x14ac:dyDescent="0.2">
      <c r="A38" t="s">
        <v>480</v>
      </c>
      <c r="B38" t="s">
        <v>475</v>
      </c>
      <c r="C38" t="s">
        <v>476</v>
      </c>
      <c r="D38" s="16" t="s">
        <v>842</v>
      </c>
      <c r="E38" t="s">
        <v>425</v>
      </c>
      <c r="F38">
        <v>46.9</v>
      </c>
      <c r="G38" s="5">
        <f t="shared" si="0"/>
        <v>1.6711728427150832</v>
      </c>
      <c r="H38" s="5">
        <f t="shared" si="1"/>
        <v>6.4172842715083167E-2</v>
      </c>
    </row>
    <row r="39" spans="1:8" x14ac:dyDescent="0.2">
      <c r="A39" t="s">
        <v>481</v>
      </c>
      <c r="B39" t="s">
        <v>475</v>
      </c>
      <c r="C39" t="s">
        <v>476</v>
      </c>
      <c r="D39" s="16" t="s">
        <v>842</v>
      </c>
      <c r="E39" t="s">
        <v>425</v>
      </c>
      <c r="F39">
        <v>41.9</v>
      </c>
      <c r="G39" s="5">
        <f t="shared" si="0"/>
        <v>1.6222140229662954</v>
      </c>
      <c r="H39" s="5">
        <f t="shared" si="1"/>
        <v>1.5214022966295371E-2</v>
      </c>
    </row>
    <row r="40" spans="1:8" x14ac:dyDescent="0.2">
      <c r="A40" t="s">
        <v>482</v>
      </c>
      <c r="B40" t="s">
        <v>475</v>
      </c>
      <c r="C40" t="s">
        <v>476</v>
      </c>
      <c r="D40" s="16" t="s">
        <v>842</v>
      </c>
      <c r="E40" t="s">
        <v>425</v>
      </c>
      <c r="F40">
        <v>37.5</v>
      </c>
      <c r="G40" s="5">
        <f t="shared" si="0"/>
        <v>1.5740312677277188</v>
      </c>
      <c r="H40" s="5">
        <f t="shared" si="1"/>
        <v>-3.2968732272281143E-2</v>
      </c>
    </row>
    <row r="41" spans="1:8" x14ac:dyDescent="0.2">
      <c r="A41" t="s">
        <v>483</v>
      </c>
      <c r="B41" t="s">
        <v>475</v>
      </c>
      <c r="C41" t="s">
        <v>476</v>
      </c>
      <c r="D41" s="16" t="s">
        <v>842</v>
      </c>
      <c r="E41" t="s">
        <v>425</v>
      </c>
      <c r="F41">
        <v>41.4</v>
      </c>
      <c r="G41" s="5">
        <f t="shared" si="0"/>
        <v>1.6170003411208989</v>
      </c>
      <c r="H41" s="5">
        <f t="shared" si="1"/>
        <v>1.000034112089887E-2</v>
      </c>
    </row>
    <row r="42" spans="1:8" x14ac:dyDescent="0.2">
      <c r="A42" t="s">
        <v>484</v>
      </c>
      <c r="B42" t="s">
        <v>475</v>
      </c>
      <c r="C42" t="s">
        <v>476</v>
      </c>
      <c r="D42" s="16" t="s">
        <v>842</v>
      </c>
      <c r="E42" t="s">
        <v>425</v>
      </c>
      <c r="F42">
        <v>41.8</v>
      </c>
      <c r="G42" s="5">
        <f t="shared" si="0"/>
        <v>1.6211762817750353</v>
      </c>
      <c r="H42" s="5">
        <f t="shared" si="1"/>
        <v>1.4176281775035271E-2</v>
      </c>
    </row>
    <row r="43" spans="1:8" x14ac:dyDescent="0.2">
      <c r="A43" t="s">
        <v>485</v>
      </c>
      <c r="B43" t="s">
        <v>475</v>
      </c>
      <c r="C43" t="s">
        <v>476</v>
      </c>
      <c r="D43" s="16" t="s">
        <v>842</v>
      </c>
      <c r="E43" t="s">
        <v>425</v>
      </c>
      <c r="F43">
        <v>40.9</v>
      </c>
      <c r="G43" s="5">
        <f t="shared" si="0"/>
        <v>1.6117233080073419</v>
      </c>
      <c r="H43" s="5">
        <f t="shared" si="1"/>
        <v>4.7233080073418865E-3</v>
      </c>
    </row>
    <row r="44" spans="1:8" x14ac:dyDescent="0.2">
      <c r="A44" t="s">
        <v>486</v>
      </c>
      <c r="B44" t="s">
        <v>475</v>
      </c>
      <c r="C44" t="s">
        <v>476</v>
      </c>
      <c r="D44" s="16" t="s">
        <v>842</v>
      </c>
      <c r="E44" t="s">
        <v>425</v>
      </c>
      <c r="F44">
        <v>42.5</v>
      </c>
      <c r="G44" s="5">
        <f t="shared" si="0"/>
        <v>1.6283889300503116</v>
      </c>
      <c r="H44" s="5">
        <f t="shared" si="1"/>
        <v>2.1388930050311616E-2</v>
      </c>
    </row>
    <row r="45" spans="1:8" x14ac:dyDescent="0.2">
      <c r="A45" t="s">
        <v>487</v>
      </c>
      <c r="B45" t="s">
        <v>475</v>
      </c>
      <c r="C45" t="s">
        <v>476</v>
      </c>
      <c r="D45" s="16" t="s">
        <v>842</v>
      </c>
      <c r="E45" t="s">
        <v>425</v>
      </c>
      <c r="F45">
        <v>37.4</v>
      </c>
      <c r="G45" s="5">
        <f t="shared" si="0"/>
        <v>1.5728716022004801</v>
      </c>
      <c r="H45" s="5">
        <f t="shared" si="1"/>
        <v>-3.4128397799519927E-2</v>
      </c>
    </row>
    <row r="46" spans="1:8" x14ac:dyDescent="0.2">
      <c r="A46" t="s">
        <v>488</v>
      </c>
      <c r="B46" t="s">
        <v>475</v>
      </c>
      <c r="C46" t="s">
        <v>476</v>
      </c>
      <c r="D46" s="16" t="s">
        <v>842</v>
      </c>
      <c r="E46" t="s">
        <v>425</v>
      </c>
      <c r="F46">
        <v>38.700000000000003</v>
      </c>
      <c r="G46" s="5">
        <f t="shared" si="0"/>
        <v>1.5877109650189114</v>
      </c>
      <c r="H46" s="5">
        <f t="shared" si="1"/>
        <v>-1.9289034981088582E-2</v>
      </c>
    </row>
    <row r="47" spans="1:8" x14ac:dyDescent="0.2">
      <c r="A47" t="s">
        <v>489</v>
      </c>
      <c r="B47" t="s">
        <v>475</v>
      </c>
      <c r="C47" t="s">
        <v>476</v>
      </c>
      <c r="D47" s="16" t="s">
        <v>842</v>
      </c>
      <c r="E47" t="s">
        <v>336</v>
      </c>
      <c r="F47">
        <v>58.2</v>
      </c>
      <c r="G47" s="5">
        <f t="shared" si="0"/>
        <v>1.7649229846498886</v>
      </c>
      <c r="H47" s="5">
        <f>G47-1.758</f>
        <v>6.9229846498886083E-3</v>
      </c>
    </row>
    <row r="48" spans="1:8" x14ac:dyDescent="0.2">
      <c r="A48" t="s">
        <v>490</v>
      </c>
      <c r="B48" t="s">
        <v>475</v>
      </c>
      <c r="C48" t="s">
        <v>476</v>
      </c>
      <c r="D48" s="16" t="s">
        <v>842</v>
      </c>
      <c r="E48" t="s">
        <v>336</v>
      </c>
      <c r="F48">
        <v>56.6</v>
      </c>
      <c r="G48" s="5">
        <f t="shared" si="0"/>
        <v>1.7528164311882715</v>
      </c>
      <c r="H48" s="5">
        <f>G48-1.758</f>
        <v>-5.183568811728545E-3</v>
      </c>
    </row>
    <row r="49" spans="1:8" x14ac:dyDescent="0.2">
      <c r="A49" t="s">
        <v>491</v>
      </c>
      <c r="B49" t="s">
        <v>475</v>
      </c>
      <c r="C49" t="s">
        <v>476</v>
      </c>
      <c r="D49" s="16" t="s">
        <v>842</v>
      </c>
      <c r="E49" t="s">
        <v>336</v>
      </c>
      <c r="F49">
        <v>65.400000000000006</v>
      </c>
      <c r="G49" s="5">
        <f t="shared" si="0"/>
        <v>1.8155777483242672</v>
      </c>
      <c r="H49" s="5">
        <f>G49-1.758</f>
        <v>5.7577748324267208E-2</v>
      </c>
    </row>
    <row r="50" spans="1:8" x14ac:dyDescent="0.2">
      <c r="A50" t="s">
        <v>492</v>
      </c>
      <c r="B50" t="s">
        <v>475</v>
      </c>
      <c r="C50" t="s">
        <v>476</v>
      </c>
      <c r="D50" s="16" t="s">
        <v>842</v>
      </c>
      <c r="E50" t="s">
        <v>336</v>
      </c>
      <c r="F50">
        <v>55.7</v>
      </c>
      <c r="G50" s="5">
        <f t="shared" si="0"/>
        <v>1.7458551951737289</v>
      </c>
      <c r="H50" s="5">
        <f>G50-1.758</f>
        <v>-1.2144804826271116E-2</v>
      </c>
    </row>
    <row r="51" spans="1:8" x14ac:dyDescent="0.2">
      <c r="A51" t="s">
        <v>493</v>
      </c>
      <c r="B51" t="s">
        <v>475</v>
      </c>
      <c r="C51" t="s">
        <v>476</v>
      </c>
      <c r="D51" s="16" t="s">
        <v>842</v>
      </c>
      <c r="E51" t="s">
        <v>336</v>
      </c>
      <c r="F51">
        <v>55.9</v>
      </c>
      <c r="G51" s="5">
        <f t="shared" si="0"/>
        <v>1.7474118078864234</v>
      </c>
      <c r="H51" s="5">
        <f>G51-1.758</f>
        <v>-1.0588192113576644E-2</v>
      </c>
    </row>
    <row r="52" spans="1:8" x14ac:dyDescent="0.2">
      <c r="A52" t="s">
        <v>494</v>
      </c>
      <c r="B52" t="s">
        <v>475</v>
      </c>
      <c r="C52" t="s">
        <v>476</v>
      </c>
      <c r="D52" s="16" t="s">
        <v>842</v>
      </c>
      <c r="E52" t="s">
        <v>18</v>
      </c>
      <c r="F52">
        <v>79.2</v>
      </c>
      <c r="G52" s="5">
        <f t="shared" si="0"/>
        <v>1.8987251815894934</v>
      </c>
      <c r="H52" s="5">
        <f t="shared" ref="H52:H58" si="2">G52-1.919</f>
        <v>-2.0274818410506601E-2</v>
      </c>
    </row>
    <row r="53" spans="1:8" x14ac:dyDescent="0.2">
      <c r="A53" t="s">
        <v>495</v>
      </c>
      <c r="B53" t="s">
        <v>475</v>
      </c>
      <c r="C53" t="s">
        <v>476</v>
      </c>
      <c r="D53" s="16" t="s">
        <v>842</v>
      </c>
      <c r="E53" t="s">
        <v>18</v>
      </c>
      <c r="F53">
        <v>88.5</v>
      </c>
      <c r="G53" s="5">
        <f t="shared" si="0"/>
        <v>1.9469432706978254</v>
      </c>
      <c r="H53" s="5">
        <f t="shared" si="2"/>
        <v>2.7943270697825318E-2</v>
      </c>
    </row>
    <row r="54" spans="1:8" x14ac:dyDescent="0.2">
      <c r="A54" t="s">
        <v>496</v>
      </c>
      <c r="B54" t="s">
        <v>475</v>
      </c>
      <c r="C54" t="s">
        <v>476</v>
      </c>
      <c r="D54" s="16" t="s">
        <v>842</v>
      </c>
      <c r="E54" t="s">
        <v>18</v>
      </c>
      <c r="F54">
        <v>81.5</v>
      </c>
      <c r="G54" s="5">
        <f t="shared" si="0"/>
        <v>1.9111576087399766</v>
      </c>
      <c r="H54" s="5">
        <f t="shared" si="2"/>
        <v>-7.8423912600233958E-3</v>
      </c>
    </row>
    <row r="55" spans="1:8" x14ac:dyDescent="0.2">
      <c r="A55" t="s">
        <v>497</v>
      </c>
      <c r="B55" t="s">
        <v>475</v>
      </c>
      <c r="C55" t="s">
        <v>476</v>
      </c>
      <c r="D55" s="16" t="s">
        <v>842</v>
      </c>
      <c r="E55" t="s">
        <v>18</v>
      </c>
      <c r="F55">
        <v>77.2</v>
      </c>
      <c r="G55" s="5">
        <f t="shared" si="0"/>
        <v>1.8876173003357362</v>
      </c>
      <c r="H55" s="5">
        <f t="shared" si="2"/>
        <v>-3.138269966426388E-2</v>
      </c>
    </row>
    <row r="56" spans="1:8" x14ac:dyDescent="0.2">
      <c r="A56" t="s">
        <v>498</v>
      </c>
      <c r="B56" t="s">
        <v>475</v>
      </c>
      <c r="C56" t="s">
        <v>476</v>
      </c>
      <c r="D56" s="16" t="s">
        <v>842</v>
      </c>
      <c r="E56" t="s">
        <v>18</v>
      </c>
      <c r="F56">
        <v>92.8</v>
      </c>
      <c r="G56" s="5">
        <f t="shared" si="0"/>
        <v>1.9675479762188621</v>
      </c>
      <c r="H56" s="5">
        <f t="shared" si="2"/>
        <v>4.8547976218862088E-2</v>
      </c>
    </row>
    <row r="57" spans="1:8" x14ac:dyDescent="0.2">
      <c r="A57" t="s">
        <v>499</v>
      </c>
      <c r="B57" t="s">
        <v>475</v>
      </c>
      <c r="C57" t="s">
        <v>476</v>
      </c>
      <c r="D57" s="16" t="s">
        <v>842</v>
      </c>
      <c r="E57" t="s">
        <v>18</v>
      </c>
      <c r="F57">
        <v>86.8</v>
      </c>
      <c r="G57" s="5">
        <f t="shared" si="0"/>
        <v>1.9385197251764918</v>
      </c>
      <c r="H57" s="5">
        <f t="shared" si="2"/>
        <v>1.9519725176491809E-2</v>
      </c>
    </row>
    <row r="58" spans="1:8" x14ac:dyDescent="0.2">
      <c r="A58" t="s">
        <v>500</v>
      </c>
      <c r="B58" t="s">
        <v>475</v>
      </c>
      <c r="C58" t="s">
        <v>476</v>
      </c>
      <c r="D58" s="16" t="s">
        <v>842</v>
      </c>
      <c r="E58" t="s">
        <v>18</v>
      </c>
      <c r="F58">
        <v>94.1</v>
      </c>
      <c r="G58" s="5">
        <f t="shared" si="0"/>
        <v>1.973589623427257</v>
      </c>
      <c r="H58" s="5">
        <f t="shared" si="2"/>
        <v>5.4589623427256928E-2</v>
      </c>
    </row>
    <row r="59" spans="1:8" x14ac:dyDescent="0.2">
      <c r="A59" t="s">
        <v>501</v>
      </c>
      <c r="B59" t="s">
        <v>475</v>
      </c>
      <c r="C59" t="s">
        <v>476</v>
      </c>
      <c r="D59" s="16" t="s">
        <v>842</v>
      </c>
      <c r="E59" t="s">
        <v>15</v>
      </c>
      <c r="F59">
        <v>64.900000000000006</v>
      </c>
      <c r="G59" s="5">
        <f t="shared" si="0"/>
        <v>1.8122446968003694</v>
      </c>
      <c r="H59" s="5">
        <f t="shared" ref="H59:H64" si="3">G59-1.878</f>
        <v>-6.5755303199630522E-2</v>
      </c>
    </row>
    <row r="60" spans="1:8" x14ac:dyDescent="0.2">
      <c r="A60" t="s">
        <v>502</v>
      </c>
      <c r="B60" t="s">
        <v>475</v>
      </c>
      <c r="C60" t="s">
        <v>476</v>
      </c>
      <c r="D60" s="16" t="s">
        <v>842</v>
      </c>
      <c r="E60" t="s">
        <v>15</v>
      </c>
      <c r="F60">
        <v>86.8</v>
      </c>
      <c r="G60" s="5">
        <f t="shared" si="0"/>
        <v>1.9385197251764918</v>
      </c>
      <c r="H60" s="5">
        <f t="shared" si="3"/>
        <v>6.0519725176491956E-2</v>
      </c>
    </row>
    <row r="61" spans="1:8" x14ac:dyDescent="0.2">
      <c r="A61" t="s">
        <v>503</v>
      </c>
      <c r="B61" t="s">
        <v>475</v>
      </c>
      <c r="C61" t="s">
        <v>476</v>
      </c>
      <c r="D61" s="16" t="s">
        <v>842</v>
      </c>
      <c r="E61" t="s">
        <v>15</v>
      </c>
      <c r="F61">
        <v>66.3</v>
      </c>
      <c r="G61" s="5">
        <f t="shared" si="0"/>
        <v>1.8215135284047732</v>
      </c>
      <c r="H61" s="5">
        <f t="shared" si="3"/>
        <v>-5.6486471595226684E-2</v>
      </c>
    </row>
    <row r="62" spans="1:8" x14ac:dyDescent="0.2">
      <c r="A62" t="s">
        <v>504</v>
      </c>
      <c r="B62" t="s">
        <v>475</v>
      </c>
      <c r="C62" t="s">
        <v>476</v>
      </c>
      <c r="D62" s="16" t="s">
        <v>842</v>
      </c>
      <c r="E62" t="s">
        <v>15</v>
      </c>
      <c r="F62">
        <v>80.5</v>
      </c>
      <c r="G62" s="5">
        <f t="shared" si="0"/>
        <v>1.9057958803678685</v>
      </c>
      <c r="H62" s="5">
        <f t="shared" si="3"/>
        <v>2.7795880367868619E-2</v>
      </c>
    </row>
    <row r="63" spans="1:8" x14ac:dyDescent="0.2">
      <c r="A63" t="s">
        <v>505</v>
      </c>
      <c r="B63" t="s">
        <v>475</v>
      </c>
      <c r="C63" t="s">
        <v>476</v>
      </c>
      <c r="D63" s="16" t="s">
        <v>842</v>
      </c>
      <c r="E63" t="s">
        <v>15</v>
      </c>
      <c r="F63">
        <v>86.6</v>
      </c>
      <c r="G63" s="5">
        <f t="shared" si="0"/>
        <v>1.9375178920173466</v>
      </c>
      <c r="H63" s="5">
        <f t="shared" si="3"/>
        <v>5.9517892017346696E-2</v>
      </c>
    </row>
    <row r="64" spans="1:8" x14ac:dyDescent="0.2">
      <c r="A64" t="s">
        <v>506</v>
      </c>
      <c r="B64" t="s">
        <v>475</v>
      </c>
      <c r="C64" t="s">
        <v>476</v>
      </c>
      <c r="D64" s="16" t="s">
        <v>842</v>
      </c>
      <c r="E64" t="s">
        <v>15</v>
      </c>
      <c r="F64">
        <v>70.599999999999994</v>
      </c>
      <c r="G64" s="5">
        <f t="shared" si="0"/>
        <v>1.8488047010518038</v>
      </c>
      <c r="H64" s="5">
        <f t="shared" si="3"/>
        <v>-2.9195298948196058E-2</v>
      </c>
    </row>
    <row r="65" spans="1:8" x14ac:dyDescent="0.2">
      <c r="A65" t="s">
        <v>507</v>
      </c>
      <c r="B65" t="s">
        <v>475</v>
      </c>
      <c r="C65" t="s">
        <v>476</v>
      </c>
      <c r="D65" s="16" t="s">
        <v>842</v>
      </c>
      <c r="E65" t="s">
        <v>11</v>
      </c>
      <c r="F65">
        <v>75.099999999999994</v>
      </c>
      <c r="G65" s="5">
        <f t="shared" si="0"/>
        <v>1.8756399370041683</v>
      </c>
      <c r="H65" s="5">
        <f t="shared" ref="H65:H73" si="4">G65-1.909</f>
        <v>-3.3360062995831719E-2</v>
      </c>
    </row>
    <row r="66" spans="1:8" x14ac:dyDescent="0.2">
      <c r="A66" t="s">
        <v>508</v>
      </c>
      <c r="B66" t="s">
        <v>475</v>
      </c>
      <c r="C66" t="s">
        <v>476</v>
      </c>
      <c r="D66" s="16" t="s">
        <v>842</v>
      </c>
      <c r="E66" t="s">
        <v>11</v>
      </c>
      <c r="F66">
        <v>66</v>
      </c>
      <c r="G66" s="5">
        <f t="shared" ref="G66:G129" si="5">LOG10(F66)</f>
        <v>1.8195439355418688</v>
      </c>
      <c r="H66" s="5">
        <f t="shared" si="4"/>
        <v>-8.9456064458131257E-2</v>
      </c>
    </row>
    <row r="67" spans="1:8" x14ac:dyDescent="0.2">
      <c r="A67" t="s">
        <v>509</v>
      </c>
      <c r="B67" t="s">
        <v>475</v>
      </c>
      <c r="C67" t="s">
        <v>476</v>
      </c>
      <c r="D67" s="16" t="s">
        <v>842</v>
      </c>
      <c r="E67" t="s">
        <v>11</v>
      </c>
      <c r="F67">
        <v>75.599999999999994</v>
      </c>
      <c r="G67" s="5">
        <f t="shared" si="5"/>
        <v>1.8785217955012066</v>
      </c>
      <c r="H67" s="5">
        <f t="shared" si="4"/>
        <v>-3.047820449879346E-2</v>
      </c>
    </row>
    <row r="68" spans="1:8" x14ac:dyDescent="0.2">
      <c r="A68" t="s">
        <v>510</v>
      </c>
      <c r="B68" t="s">
        <v>475</v>
      </c>
      <c r="C68" t="s">
        <v>476</v>
      </c>
      <c r="D68" s="16" t="s">
        <v>842</v>
      </c>
      <c r="E68" t="s">
        <v>11</v>
      </c>
      <c r="F68">
        <v>98.7</v>
      </c>
      <c r="G68" s="5">
        <f t="shared" si="5"/>
        <v>1.9943171526696368</v>
      </c>
      <c r="H68" s="5">
        <f t="shared" si="4"/>
        <v>8.5317152669636798E-2</v>
      </c>
    </row>
    <row r="69" spans="1:8" x14ac:dyDescent="0.2">
      <c r="A69" t="s">
        <v>511</v>
      </c>
      <c r="B69" t="s">
        <v>475</v>
      </c>
      <c r="C69" t="s">
        <v>476</v>
      </c>
      <c r="D69" s="16" t="s">
        <v>842</v>
      </c>
      <c r="E69" t="s">
        <v>11</v>
      </c>
      <c r="F69">
        <v>91.8</v>
      </c>
      <c r="G69" s="5">
        <f t="shared" si="5"/>
        <v>1.9628426812012425</v>
      </c>
      <c r="H69" s="5">
        <f t="shared" si="4"/>
        <v>5.384268120124247E-2</v>
      </c>
    </row>
    <row r="70" spans="1:8" x14ac:dyDescent="0.2">
      <c r="A70" t="s">
        <v>512</v>
      </c>
      <c r="B70" t="s">
        <v>475</v>
      </c>
      <c r="C70" t="s">
        <v>476</v>
      </c>
      <c r="D70" s="16" t="s">
        <v>842</v>
      </c>
      <c r="E70" t="s">
        <v>11</v>
      </c>
      <c r="F70">
        <v>92.2</v>
      </c>
      <c r="G70" s="5">
        <f t="shared" si="5"/>
        <v>1.9647309210536295</v>
      </c>
      <c r="H70" s="5">
        <f t="shared" si="4"/>
        <v>5.5730921053629423E-2</v>
      </c>
    </row>
    <row r="71" spans="1:8" x14ac:dyDescent="0.2">
      <c r="A71" t="s">
        <v>513</v>
      </c>
      <c r="B71" t="s">
        <v>475</v>
      </c>
      <c r="C71" t="s">
        <v>476</v>
      </c>
      <c r="D71" s="16" t="s">
        <v>842</v>
      </c>
      <c r="E71" t="s">
        <v>11</v>
      </c>
      <c r="F71">
        <v>67.2</v>
      </c>
      <c r="G71" s="5">
        <f t="shared" si="5"/>
        <v>1.8273692730538253</v>
      </c>
      <c r="H71" s="5">
        <f t="shared" si="4"/>
        <v>-8.1630726946174681E-2</v>
      </c>
    </row>
    <row r="72" spans="1:8" x14ac:dyDescent="0.2">
      <c r="A72" t="s">
        <v>514</v>
      </c>
      <c r="B72" t="s">
        <v>475</v>
      </c>
      <c r="C72" t="s">
        <v>476</v>
      </c>
      <c r="D72" s="16" t="s">
        <v>842</v>
      </c>
      <c r="E72" t="s">
        <v>11</v>
      </c>
      <c r="F72">
        <v>91.3</v>
      </c>
      <c r="G72" s="5">
        <f t="shared" si="5"/>
        <v>1.9604707775342989</v>
      </c>
      <c r="H72" s="5">
        <f t="shared" si="4"/>
        <v>5.147077753429885E-2</v>
      </c>
    </row>
    <row r="73" spans="1:8" x14ac:dyDescent="0.2">
      <c r="A73" t="s">
        <v>515</v>
      </c>
      <c r="B73" t="s">
        <v>475</v>
      </c>
      <c r="C73" t="s">
        <v>476</v>
      </c>
      <c r="D73" s="16" t="s">
        <v>842</v>
      </c>
      <c r="E73" t="s">
        <v>11</v>
      </c>
      <c r="F73">
        <v>73.900000000000006</v>
      </c>
      <c r="G73" s="5">
        <f t="shared" si="5"/>
        <v>1.8686444383948257</v>
      </c>
      <c r="H73" s="5">
        <f t="shared" si="4"/>
        <v>-4.0355561605174284E-2</v>
      </c>
    </row>
    <row r="74" spans="1:8" x14ac:dyDescent="0.2">
      <c r="A74" t="s">
        <v>516</v>
      </c>
      <c r="B74" t="s">
        <v>475</v>
      </c>
      <c r="C74" t="s">
        <v>476</v>
      </c>
      <c r="D74" s="16" t="s">
        <v>842</v>
      </c>
      <c r="E74" t="s">
        <v>9</v>
      </c>
      <c r="F74">
        <v>109.1</v>
      </c>
      <c r="G74" s="5">
        <f t="shared" si="5"/>
        <v>2.0378247505883418</v>
      </c>
      <c r="H74" s="5">
        <f>G74-2.073</f>
        <v>-3.5175249411658172E-2</v>
      </c>
    </row>
    <row r="75" spans="1:8" x14ac:dyDescent="0.2">
      <c r="A75" t="s">
        <v>517</v>
      </c>
      <c r="B75" t="s">
        <v>475</v>
      </c>
      <c r="C75" t="s">
        <v>476</v>
      </c>
      <c r="D75" s="16" t="s">
        <v>842</v>
      </c>
      <c r="E75" t="s">
        <v>9</v>
      </c>
      <c r="F75">
        <v>100</v>
      </c>
      <c r="G75" s="5">
        <f t="shared" si="5"/>
        <v>2</v>
      </c>
      <c r="H75" s="5">
        <f>G75-2.073</f>
        <v>-7.2999999999999954E-2</v>
      </c>
    </row>
    <row r="76" spans="1:8" x14ac:dyDescent="0.2">
      <c r="A76" t="s">
        <v>518</v>
      </c>
      <c r="B76" t="s">
        <v>475</v>
      </c>
      <c r="C76" t="s">
        <v>476</v>
      </c>
      <c r="D76" s="16" t="s">
        <v>842</v>
      </c>
      <c r="E76" t="s">
        <v>394</v>
      </c>
      <c r="F76">
        <v>72</v>
      </c>
      <c r="G76" s="5">
        <f t="shared" si="5"/>
        <v>1.8573324964312685</v>
      </c>
      <c r="H76" s="5">
        <f t="shared" ref="H76:H82" si="6">G76-1.871</f>
        <v>-1.3667503568731476E-2</v>
      </c>
    </row>
    <row r="77" spans="1:8" x14ac:dyDescent="0.2">
      <c r="A77" t="s">
        <v>519</v>
      </c>
      <c r="B77" t="s">
        <v>475</v>
      </c>
      <c r="C77" t="s">
        <v>476</v>
      </c>
      <c r="D77" s="16" t="s">
        <v>842</v>
      </c>
      <c r="E77" t="s">
        <v>394</v>
      </c>
      <c r="F77">
        <v>75</v>
      </c>
      <c r="G77" s="5">
        <f t="shared" si="5"/>
        <v>1.8750612633917001</v>
      </c>
      <c r="H77" s="5">
        <f t="shared" si="6"/>
        <v>4.0612633917000984E-3</v>
      </c>
    </row>
    <row r="78" spans="1:8" x14ac:dyDescent="0.2">
      <c r="A78" t="s">
        <v>520</v>
      </c>
      <c r="B78" t="s">
        <v>475</v>
      </c>
      <c r="C78" t="s">
        <v>476</v>
      </c>
      <c r="D78" s="16" t="s">
        <v>842</v>
      </c>
      <c r="E78" t="s">
        <v>394</v>
      </c>
      <c r="F78">
        <v>79.8</v>
      </c>
      <c r="G78" s="5">
        <f t="shared" si="5"/>
        <v>1.9020028913507294</v>
      </c>
      <c r="H78" s="5">
        <f t="shared" si="6"/>
        <v>3.1002891350729422E-2</v>
      </c>
    </row>
    <row r="79" spans="1:8" x14ac:dyDescent="0.2">
      <c r="A79" t="s">
        <v>521</v>
      </c>
      <c r="B79" t="s">
        <v>475</v>
      </c>
      <c r="C79" t="s">
        <v>476</v>
      </c>
      <c r="D79" s="16" t="s">
        <v>842</v>
      </c>
      <c r="E79" t="s">
        <v>394</v>
      </c>
      <c r="F79">
        <v>73</v>
      </c>
      <c r="G79" s="5">
        <f t="shared" si="5"/>
        <v>1.8633228601204559</v>
      </c>
      <c r="H79" s="5">
        <f t="shared" si="6"/>
        <v>-7.6771398795441037E-3</v>
      </c>
    </row>
    <row r="80" spans="1:8" x14ac:dyDescent="0.2">
      <c r="A80" t="s">
        <v>522</v>
      </c>
      <c r="B80" t="s">
        <v>475</v>
      </c>
      <c r="C80" t="s">
        <v>476</v>
      </c>
      <c r="D80" s="16" t="s">
        <v>842</v>
      </c>
      <c r="E80" t="s">
        <v>394</v>
      </c>
      <c r="F80">
        <v>79.599999999999994</v>
      </c>
      <c r="G80" s="5">
        <f t="shared" si="5"/>
        <v>1.9009130677376691</v>
      </c>
      <c r="H80" s="5">
        <f t="shared" si="6"/>
        <v>2.9913067737669108E-2</v>
      </c>
    </row>
    <row r="81" spans="1:8" x14ac:dyDescent="0.2">
      <c r="A81" t="s">
        <v>523</v>
      </c>
      <c r="B81" t="s">
        <v>475</v>
      </c>
      <c r="C81" t="s">
        <v>476</v>
      </c>
      <c r="D81" s="16" t="s">
        <v>842</v>
      </c>
      <c r="E81" t="s">
        <v>394</v>
      </c>
      <c r="F81">
        <v>70.099999999999994</v>
      </c>
      <c r="G81" s="5">
        <f t="shared" si="5"/>
        <v>1.8457180179666586</v>
      </c>
      <c r="H81" s="5">
        <f t="shared" si="6"/>
        <v>-2.5281982033341421E-2</v>
      </c>
    </row>
    <row r="82" spans="1:8" x14ac:dyDescent="0.2">
      <c r="A82" t="s">
        <v>524</v>
      </c>
      <c r="B82" t="s">
        <v>475</v>
      </c>
      <c r="C82" t="s">
        <v>476</v>
      </c>
      <c r="D82" s="16" t="s">
        <v>842</v>
      </c>
      <c r="E82" t="s">
        <v>394</v>
      </c>
      <c r="F82">
        <v>84.2</v>
      </c>
      <c r="G82" s="5">
        <f t="shared" si="5"/>
        <v>1.9253120914996495</v>
      </c>
      <c r="H82" s="5">
        <f t="shared" si="6"/>
        <v>5.4312091499649551E-2</v>
      </c>
    </row>
    <row r="83" spans="1:8" x14ac:dyDescent="0.2">
      <c r="A83" t="s">
        <v>525</v>
      </c>
      <c r="B83" t="s">
        <v>526</v>
      </c>
      <c r="C83" t="s">
        <v>527</v>
      </c>
      <c r="D83" s="16" t="s">
        <v>843</v>
      </c>
      <c r="E83" t="s">
        <v>425</v>
      </c>
      <c r="F83">
        <v>39.880000000000003</v>
      </c>
      <c r="G83" s="5">
        <f t="shared" si="5"/>
        <v>1.6007551496396182</v>
      </c>
      <c r="H83" s="5">
        <f>G83-1.607</f>
        <v>-6.244850360381804E-3</v>
      </c>
    </row>
    <row r="84" spans="1:8" x14ac:dyDescent="0.2">
      <c r="A84" t="s">
        <v>528</v>
      </c>
      <c r="B84" t="s">
        <v>526</v>
      </c>
      <c r="C84" t="s">
        <v>527</v>
      </c>
      <c r="D84" s="16" t="s">
        <v>843</v>
      </c>
      <c r="E84" t="s">
        <v>11</v>
      </c>
      <c r="F84">
        <v>73.290000000000006</v>
      </c>
      <c r="G84" s="5">
        <f t="shared" si="5"/>
        <v>1.8650447216930992</v>
      </c>
      <c r="H84" s="5">
        <f>G84-1.909</f>
        <v>-4.3955278306900825E-2</v>
      </c>
    </row>
    <row r="85" spans="1:8" x14ac:dyDescent="0.2">
      <c r="A85" t="s">
        <v>529</v>
      </c>
      <c r="B85" t="s">
        <v>526</v>
      </c>
      <c r="C85" t="s">
        <v>527</v>
      </c>
      <c r="D85" s="16" t="s">
        <v>843</v>
      </c>
      <c r="E85" t="s">
        <v>11</v>
      </c>
      <c r="F85">
        <v>58.58</v>
      </c>
      <c r="G85" s="5">
        <f t="shared" si="5"/>
        <v>1.7677493673455797</v>
      </c>
      <c r="H85" s="5">
        <f>G85-1.909</f>
        <v>-0.14125063265442028</v>
      </c>
    </row>
    <row r="86" spans="1:8" x14ac:dyDescent="0.2">
      <c r="A86" t="s">
        <v>530</v>
      </c>
      <c r="B86" t="s">
        <v>526</v>
      </c>
      <c r="C86" t="s">
        <v>527</v>
      </c>
      <c r="D86" s="16" t="s">
        <v>843</v>
      </c>
      <c r="E86" t="s">
        <v>15</v>
      </c>
      <c r="F86">
        <v>65.84</v>
      </c>
      <c r="G86" s="5">
        <f t="shared" si="5"/>
        <v>1.8184898222042134</v>
      </c>
      <c r="H86" s="5">
        <f>G86-1.878</f>
        <v>-5.951017779578649E-2</v>
      </c>
    </row>
    <row r="87" spans="1:8" x14ac:dyDescent="0.2">
      <c r="A87" t="s">
        <v>531</v>
      </c>
      <c r="B87" t="s">
        <v>526</v>
      </c>
      <c r="C87" t="s">
        <v>527</v>
      </c>
      <c r="D87" s="16" t="s">
        <v>843</v>
      </c>
      <c r="E87" t="s">
        <v>11</v>
      </c>
      <c r="F87">
        <v>70.66</v>
      </c>
      <c r="G87" s="5">
        <f t="shared" si="5"/>
        <v>1.8491736330988267</v>
      </c>
      <c r="H87" s="5">
        <f>G87-1.909</f>
        <v>-5.9826366901173378E-2</v>
      </c>
    </row>
    <row r="88" spans="1:8" x14ac:dyDescent="0.2">
      <c r="A88" t="s">
        <v>532</v>
      </c>
      <c r="B88" t="s">
        <v>526</v>
      </c>
      <c r="C88" t="s">
        <v>527</v>
      </c>
      <c r="D88" s="16" t="s">
        <v>843</v>
      </c>
      <c r="E88" t="s">
        <v>394</v>
      </c>
      <c r="F88">
        <v>59.98</v>
      </c>
      <c r="G88" s="5">
        <f t="shared" si="5"/>
        <v>1.7780064614235083</v>
      </c>
      <c r="H88" s="5">
        <f>G88-1.871</f>
        <v>-9.299353857649173E-2</v>
      </c>
    </row>
    <row r="89" spans="1:8" x14ac:dyDescent="0.2">
      <c r="A89" t="s">
        <v>533</v>
      </c>
      <c r="B89" t="s">
        <v>534</v>
      </c>
      <c r="C89" t="s">
        <v>535</v>
      </c>
      <c r="D89" s="16" t="s">
        <v>844</v>
      </c>
      <c r="E89" t="s">
        <v>11</v>
      </c>
      <c r="F89">
        <v>85.8</v>
      </c>
      <c r="G89" s="5">
        <f t="shared" si="5"/>
        <v>1.9334872878487055</v>
      </c>
      <c r="H89" s="5">
        <f>G89-1.909</f>
        <v>2.4487287848705463E-2</v>
      </c>
    </row>
    <row r="90" spans="1:8" x14ac:dyDescent="0.2">
      <c r="A90" t="s">
        <v>536</v>
      </c>
      <c r="B90" t="s">
        <v>534</v>
      </c>
      <c r="C90" t="s">
        <v>535</v>
      </c>
      <c r="D90" s="16" t="s">
        <v>844</v>
      </c>
      <c r="E90" t="s">
        <v>11</v>
      </c>
      <c r="F90">
        <v>75.8</v>
      </c>
      <c r="G90" s="5">
        <f t="shared" si="5"/>
        <v>1.8796692056320534</v>
      </c>
      <c r="H90" s="5">
        <f>G90-1.909</f>
        <v>-2.9330794367946611E-2</v>
      </c>
    </row>
    <row r="91" spans="1:8" x14ac:dyDescent="0.2">
      <c r="A91" t="s">
        <v>537</v>
      </c>
      <c r="B91" t="s">
        <v>534</v>
      </c>
      <c r="C91" t="s">
        <v>535</v>
      </c>
      <c r="D91" s="16" t="s">
        <v>844</v>
      </c>
      <c r="E91" t="s">
        <v>11</v>
      </c>
      <c r="F91">
        <v>70.400000000000006</v>
      </c>
      <c r="G91" s="5">
        <f t="shared" si="5"/>
        <v>1.8475726591421122</v>
      </c>
      <c r="H91" s="5">
        <f>G91-1.909</f>
        <v>-6.1427340857887813E-2</v>
      </c>
    </row>
    <row r="92" spans="1:8" x14ac:dyDescent="0.2">
      <c r="A92" t="s">
        <v>538</v>
      </c>
      <c r="B92" t="s">
        <v>534</v>
      </c>
      <c r="C92" t="s">
        <v>535</v>
      </c>
      <c r="D92" s="16" t="s">
        <v>844</v>
      </c>
      <c r="E92" t="s">
        <v>18</v>
      </c>
      <c r="F92">
        <v>95.7</v>
      </c>
      <c r="G92" s="5">
        <f t="shared" si="5"/>
        <v>1.9809119377768436</v>
      </c>
      <c r="H92" s="5">
        <f>G92-1.919</f>
        <v>6.1911937776843562E-2</v>
      </c>
    </row>
    <row r="93" spans="1:8" x14ac:dyDescent="0.2">
      <c r="A93" t="s">
        <v>539</v>
      </c>
      <c r="B93" t="s">
        <v>534</v>
      </c>
      <c r="C93" t="s">
        <v>535</v>
      </c>
      <c r="D93" s="16" t="s">
        <v>844</v>
      </c>
      <c r="E93" t="s">
        <v>9</v>
      </c>
      <c r="F93">
        <v>96.7</v>
      </c>
      <c r="G93" s="5">
        <f t="shared" si="5"/>
        <v>1.9854264740830017</v>
      </c>
      <c r="H93" s="5">
        <f>G93-2.073</f>
        <v>-8.7573525916998296E-2</v>
      </c>
    </row>
    <row r="94" spans="1:8" x14ac:dyDescent="0.2">
      <c r="A94" t="s">
        <v>540</v>
      </c>
      <c r="B94" t="s">
        <v>534</v>
      </c>
      <c r="C94" t="s">
        <v>535</v>
      </c>
      <c r="D94" s="16" t="s">
        <v>844</v>
      </c>
      <c r="E94" t="s">
        <v>9</v>
      </c>
      <c r="F94">
        <v>122.6</v>
      </c>
      <c r="G94" s="5">
        <f t="shared" si="5"/>
        <v>2.0884904701823963</v>
      </c>
      <c r="H94" s="5">
        <f>G94-2.073</f>
        <v>1.5490470182396354E-2</v>
      </c>
    </row>
    <row r="95" spans="1:8" x14ac:dyDescent="0.2">
      <c r="A95" t="s">
        <v>541</v>
      </c>
      <c r="B95" t="s">
        <v>534</v>
      </c>
      <c r="C95" t="s">
        <v>535</v>
      </c>
      <c r="D95" s="16" t="s">
        <v>844</v>
      </c>
      <c r="E95" t="s">
        <v>11</v>
      </c>
      <c r="F95">
        <v>86.8</v>
      </c>
      <c r="G95" s="5">
        <f t="shared" si="5"/>
        <v>1.9385197251764918</v>
      </c>
      <c r="H95" s="5">
        <f>G95-1.909</f>
        <v>2.9519725176491818E-2</v>
      </c>
    </row>
    <row r="96" spans="1:8" x14ac:dyDescent="0.2">
      <c r="A96" t="s">
        <v>542</v>
      </c>
      <c r="B96" t="s">
        <v>534</v>
      </c>
      <c r="C96" t="s">
        <v>535</v>
      </c>
      <c r="D96" s="16" t="s">
        <v>844</v>
      </c>
      <c r="E96" t="s">
        <v>15</v>
      </c>
      <c r="F96">
        <v>72.8</v>
      </c>
      <c r="G96" s="5">
        <f t="shared" si="5"/>
        <v>1.8621313793130372</v>
      </c>
      <c r="H96" s="5">
        <f>G96-1.878</f>
        <v>-1.5868620686962709E-2</v>
      </c>
    </row>
    <row r="97" spans="1:8" x14ac:dyDescent="0.2">
      <c r="A97" t="s">
        <v>543</v>
      </c>
      <c r="B97" t="s">
        <v>544</v>
      </c>
      <c r="C97" t="s">
        <v>544</v>
      </c>
      <c r="D97" s="16" t="s">
        <v>845</v>
      </c>
      <c r="E97" t="s">
        <v>425</v>
      </c>
      <c r="F97">
        <v>44.9</v>
      </c>
      <c r="G97" s="5">
        <f t="shared" si="5"/>
        <v>1.6522463410033232</v>
      </c>
      <c r="H97" s="5">
        <f t="shared" ref="H97:H127" si="7">G97-1.607</f>
        <v>4.5246341003323254E-2</v>
      </c>
    </row>
    <row r="98" spans="1:8" x14ac:dyDescent="0.2">
      <c r="A98" t="s">
        <v>545</v>
      </c>
      <c r="B98" t="s">
        <v>544</v>
      </c>
      <c r="C98" t="s">
        <v>544</v>
      </c>
      <c r="D98" s="16" t="s">
        <v>845</v>
      </c>
      <c r="E98" t="s">
        <v>425</v>
      </c>
      <c r="F98">
        <v>42.6</v>
      </c>
      <c r="G98" s="5">
        <f t="shared" si="5"/>
        <v>1.6294095991027189</v>
      </c>
      <c r="H98" s="5">
        <f t="shared" si="7"/>
        <v>2.2409599102718891E-2</v>
      </c>
    </row>
    <row r="99" spans="1:8" x14ac:dyDescent="0.2">
      <c r="A99" t="s">
        <v>546</v>
      </c>
      <c r="B99" t="s">
        <v>544</v>
      </c>
      <c r="C99" t="s">
        <v>544</v>
      </c>
      <c r="D99" s="16" t="s">
        <v>845</v>
      </c>
      <c r="E99" t="s">
        <v>425</v>
      </c>
      <c r="F99">
        <v>40.299999999999997</v>
      </c>
      <c r="G99" s="5">
        <f t="shared" si="5"/>
        <v>1.6053050461411094</v>
      </c>
      <c r="H99" s="5">
        <f t="shared" si="7"/>
        <v>-1.6949538588906243E-3</v>
      </c>
    </row>
    <row r="100" spans="1:8" x14ac:dyDescent="0.2">
      <c r="A100" t="s">
        <v>547</v>
      </c>
      <c r="B100" t="s">
        <v>544</v>
      </c>
      <c r="C100" t="s">
        <v>544</v>
      </c>
      <c r="D100" s="16" t="s">
        <v>845</v>
      </c>
      <c r="E100" t="s">
        <v>425</v>
      </c>
      <c r="F100">
        <v>38.200000000000003</v>
      </c>
      <c r="G100" s="5">
        <f t="shared" si="5"/>
        <v>1.5820633629117087</v>
      </c>
      <c r="H100" s="5">
        <f t="shared" si="7"/>
        <v>-2.4936637088291302E-2</v>
      </c>
    </row>
    <row r="101" spans="1:8" x14ac:dyDescent="0.2">
      <c r="A101" t="s">
        <v>548</v>
      </c>
      <c r="B101" t="s">
        <v>544</v>
      </c>
      <c r="C101" t="s">
        <v>544</v>
      </c>
      <c r="D101" s="16" t="s">
        <v>845</v>
      </c>
      <c r="E101" t="s">
        <v>425</v>
      </c>
      <c r="F101">
        <v>39</v>
      </c>
      <c r="G101" s="5">
        <f t="shared" si="5"/>
        <v>1.5910646070264991</v>
      </c>
      <c r="H101" s="5">
        <f t="shared" si="7"/>
        <v>-1.5935392973500884E-2</v>
      </c>
    </row>
    <row r="102" spans="1:8" x14ac:dyDescent="0.2">
      <c r="A102" t="s">
        <v>549</v>
      </c>
      <c r="B102" t="s">
        <v>544</v>
      </c>
      <c r="C102" t="s">
        <v>544</v>
      </c>
      <c r="D102" s="16" t="s">
        <v>845</v>
      </c>
      <c r="E102" t="s">
        <v>425</v>
      </c>
      <c r="F102">
        <v>36.200000000000003</v>
      </c>
      <c r="G102" s="5">
        <f t="shared" si="5"/>
        <v>1.5587085705331658</v>
      </c>
      <c r="H102" s="5">
        <f t="shared" si="7"/>
        <v>-4.8291429466834179E-2</v>
      </c>
    </row>
    <row r="103" spans="1:8" x14ac:dyDescent="0.2">
      <c r="A103" t="s">
        <v>550</v>
      </c>
      <c r="B103" t="s">
        <v>544</v>
      </c>
      <c r="C103" t="s">
        <v>544</v>
      </c>
      <c r="D103" s="16" t="s">
        <v>845</v>
      </c>
      <c r="E103" t="s">
        <v>425</v>
      </c>
      <c r="F103">
        <v>42.5</v>
      </c>
      <c r="G103" s="5">
        <f t="shared" si="5"/>
        <v>1.6283889300503116</v>
      </c>
      <c r="H103" s="5">
        <f t="shared" si="7"/>
        <v>2.1388930050311616E-2</v>
      </c>
    </row>
    <row r="104" spans="1:8" x14ac:dyDescent="0.2">
      <c r="A104" t="s">
        <v>551</v>
      </c>
      <c r="B104" t="s">
        <v>544</v>
      </c>
      <c r="C104" t="s">
        <v>544</v>
      </c>
      <c r="D104" s="16" t="s">
        <v>845</v>
      </c>
      <c r="E104" t="s">
        <v>425</v>
      </c>
      <c r="F104">
        <v>36.4</v>
      </c>
      <c r="G104" s="5">
        <f t="shared" si="5"/>
        <v>1.5611013836490559</v>
      </c>
      <c r="H104" s="5">
        <f t="shared" si="7"/>
        <v>-4.5898616350944055E-2</v>
      </c>
    </row>
    <row r="105" spans="1:8" x14ac:dyDescent="0.2">
      <c r="A105" t="s">
        <v>552</v>
      </c>
      <c r="B105" t="s">
        <v>544</v>
      </c>
      <c r="C105" t="s">
        <v>544</v>
      </c>
      <c r="D105" s="16" t="s">
        <v>845</v>
      </c>
      <c r="E105" t="s">
        <v>425</v>
      </c>
      <c r="F105">
        <v>36.5</v>
      </c>
      <c r="G105" s="5">
        <f t="shared" si="5"/>
        <v>1.5622928644564746</v>
      </c>
      <c r="H105" s="5">
        <f t="shared" si="7"/>
        <v>-4.4707135543525345E-2</v>
      </c>
    </row>
    <row r="106" spans="1:8" x14ac:dyDescent="0.2">
      <c r="A106" t="s">
        <v>553</v>
      </c>
      <c r="B106" t="s">
        <v>544</v>
      </c>
      <c r="C106" t="s">
        <v>544</v>
      </c>
      <c r="D106" s="16" t="s">
        <v>845</v>
      </c>
      <c r="E106" t="s">
        <v>425</v>
      </c>
      <c r="F106">
        <v>37.799999999999997</v>
      </c>
      <c r="G106" s="5">
        <f t="shared" si="5"/>
        <v>1.5774917998372253</v>
      </c>
      <c r="H106" s="5">
        <f t="shared" si="7"/>
        <v>-2.9508200162774667E-2</v>
      </c>
    </row>
    <row r="107" spans="1:8" x14ac:dyDescent="0.2">
      <c r="A107" t="s">
        <v>554</v>
      </c>
      <c r="B107" t="s">
        <v>544</v>
      </c>
      <c r="C107" t="s">
        <v>544</v>
      </c>
      <c r="D107" s="16" t="s">
        <v>845</v>
      </c>
      <c r="E107" t="s">
        <v>425</v>
      </c>
      <c r="F107">
        <v>39.5</v>
      </c>
      <c r="G107" s="5">
        <f t="shared" si="5"/>
        <v>1.5965970956264601</v>
      </c>
      <c r="H107" s="5">
        <f t="shared" si="7"/>
        <v>-1.0402904373539856E-2</v>
      </c>
    </row>
    <row r="108" spans="1:8" x14ac:dyDescent="0.2">
      <c r="A108" t="s">
        <v>555</v>
      </c>
      <c r="B108" t="s">
        <v>544</v>
      </c>
      <c r="C108" t="s">
        <v>544</v>
      </c>
      <c r="D108" s="16" t="s">
        <v>845</v>
      </c>
      <c r="E108" t="s">
        <v>425</v>
      </c>
      <c r="F108">
        <v>34.9</v>
      </c>
      <c r="G108" s="5">
        <f t="shared" si="5"/>
        <v>1.5428254269591799</v>
      </c>
      <c r="H108" s="5">
        <f t="shared" si="7"/>
        <v>-6.4174573040820082E-2</v>
      </c>
    </row>
    <row r="109" spans="1:8" x14ac:dyDescent="0.2">
      <c r="A109" t="s">
        <v>556</v>
      </c>
      <c r="B109" t="s">
        <v>544</v>
      </c>
      <c r="C109" t="s">
        <v>544</v>
      </c>
      <c r="D109" s="16" t="s">
        <v>845</v>
      </c>
      <c r="E109" t="s">
        <v>425</v>
      </c>
      <c r="F109">
        <v>41.7</v>
      </c>
      <c r="G109" s="5">
        <f t="shared" si="5"/>
        <v>1.6201360549737576</v>
      </c>
      <c r="H109" s="5">
        <f t="shared" si="7"/>
        <v>1.3136054973757583E-2</v>
      </c>
    </row>
    <row r="110" spans="1:8" x14ac:dyDescent="0.2">
      <c r="A110" t="s">
        <v>557</v>
      </c>
      <c r="B110" t="s">
        <v>544</v>
      </c>
      <c r="C110" t="s">
        <v>544</v>
      </c>
      <c r="D110" s="16" t="s">
        <v>845</v>
      </c>
      <c r="E110" t="s">
        <v>425</v>
      </c>
      <c r="F110">
        <v>38.9</v>
      </c>
      <c r="G110" s="5">
        <f t="shared" si="5"/>
        <v>1.5899496013257077</v>
      </c>
      <c r="H110" s="5">
        <f t="shared" si="7"/>
        <v>-1.7050398674292255E-2</v>
      </c>
    </row>
    <row r="111" spans="1:8" x14ac:dyDescent="0.2">
      <c r="A111" t="s">
        <v>558</v>
      </c>
      <c r="B111" t="s">
        <v>544</v>
      </c>
      <c r="C111" t="s">
        <v>544</v>
      </c>
      <c r="D111" s="16" t="s">
        <v>845</v>
      </c>
      <c r="E111" t="s">
        <v>425</v>
      </c>
      <c r="F111">
        <v>42</v>
      </c>
      <c r="G111" s="5">
        <f t="shared" si="5"/>
        <v>1.6232492903979006</v>
      </c>
      <c r="H111" s="5">
        <f t="shared" si="7"/>
        <v>1.6249290397900573E-2</v>
      </c>
    </row>
    <row r="112" spans="1:8" x14ac:dyDescent="0.2">
      <c r="A112" t="s">
        <v>559</v>
      </c>
      <c r="B112" t="s">
        <v>544</v>
      </c>
      <c r="C112" t="s">
        <v>544</v>
      </c>
      <c r="D112" s="16" t="s">
        <v>845</v>
      </c>
      <c r="E112" t="s">
        <v>425</v>
      </c>
      <c r="F112">
        <v>39.700000000000003</v>
      </c>
      <c r="G112" s="5">
        <f t="shared" si="5"/>
        <v>1.5987905067631152</v>
      </c>
      <c r="H112" s="5">
        <f t="shared" si="7"/>
        <v>-8.2094932368848017E-3</v>
      </c>
    </row>
    <row r="113" spans="1:8" x14ac:dyDescent="0.2">
      <c r="A113" t="s">
        <v>560</v>
      </c>
      <c r="B113" t="s">
        <v>544</v>
      </c>
      <c r="C113" t="s">
        <v>544</v>
      </c>
      <c r="D113" s="16" t="s">
        <v>845</v>
      </c>
      <c r="E113" t="s">
        <v>425</v>
      </c>
      <c r="F113">
        <v>39.5</v>
      </c>
      <c r="G113" s="5">
        <f t="shared" si="5"/>
        <v>1.5965970956264601</v>
      </c>
      <c r="H113" s="5">
        <f t="shared" si="7"/>
        <v>-1.0402904373539856E-2</v>
      </c>
    </row>
    <row r="114" spans="1:8" x14ac:dyDescent="0.2">
      <c r="A114" t="s">
        <v>561</v>
      </c>
      <c r="B114" t="s">
        <v>544</v>
      </c>
      <c r="C114" t="s">
        <v>544</v>
      </c>
      <c r="D114" s="16" t="s">
        <v>845</v>
      </c>
      <c r="E114" t="s">
        <v>425</v>
      </c>
      <c r="F114">
        <v>36.5</v>
      </c>
      <c r="G114" s="5">
        <f t="shared" si="5"/>
        <v>1.5622928644564746</v>
      </c>
      <c r="H114" s="5">
        <f t="shared" si="7"/>
        <v>-4.4707135543525345E-2</v>
      </c>
    </row>
    <row r="115" spans="1:8" x14ac:dyDescent="0.2">
      <c r="A115" t="s">
        <v>562</v>
      </c>
      <c r="B115" t="s">
        <v>544</v>
      </c>
      <c r="C115" t="s">
        <v>544</v>
      </c>
      <c r="D115" s="16" t="s">
        <v>845</v>
      </c>
      <c r="E115" t="s">
        <v>425</v>
      </c>
      <c r="F115">
        <v>35.1</v>
      </c>
      <c r="G115" s="5">
        <f t="shared" si="5"/>
        <v>1.5453071164658241</v>
      </c>
      <c r="H115" s="5">
        <f t="shared" si="7"/>
        <v>-6.1692883534175902E-2</v>
      </c>
    </row>
    <row r="116" spans="1:8" x14ac:dyDescent="0.2">
      <c r="A116" t="s">
        <v>563</v>
      </c>
      <c r="B116" t="s">
        <v>544</v>
      </c>
      <c r="C116" t="s">
        <v>544</v>
      </c>
      <c r="D116" s="16" t="s">
        <v>845</v>
      </c>
      <c r="E116" t="s">
        <v>425</v>
      </c>
      <c r="F116">
        <v>33.4</v>
      </c>
      <c r="G116" s="5">
        <f t="shared" si="5"/>
        <v>1.5237464668115646</v>
      </c>
      <c r="H116" s="5">
        <f t="shared" si="7"/>
        <v>-8.3253533188435425E-2</v>
      </c>
    </row>
    <row r="117" spans="1:8" x14ac:dyDescent="0.2">
      <c r="A117" t="s">
        <v>564</v>
      </c>
      <c r="B117" t="s">
        <v>544</v>
      </c>
      <c r="C117" t="s">
        <v>544</v>
      </c>
      <c r="D117" s="16" t="s">
        <v>845</v>
      </c>
      <c r="E117" t="s">
        <v>425</v>
      </c>
      <c r="F117">
        <v>37.5</v>
      </c>
      <c r="G117" s="5">
        <f t="shared" si="5"/>
        <v>1.5740312677277188</v>
      </c>
      <c r="H117" s="5">
        <f t="shared" si="7"/>
        <v>-3.2968732272281143E-2</v>
      </c>
    </row>
    <row r="118" spans="1:8" x14ac:dyDescent="0.2">
      <c r="A118" t="s">
        <v>565</v>
      </c>
      <c r="B118" t="s">
        <v>544</v>
      </c>
      <c r="C118" t="s">
        <v>544</v>
      </c>
      <c r="D118" s="16" t="s">
        <v>845</v>
      </c>
      <c r="E118" t="s">
        <v>425</v>
      </c>
      <c r="F118">
        <v>36.6</v>
      </c>
      <c r="G118" s="5">
        <f t="shared" si="5"/>
        <v>1.5634810853944108</v>
      </c>
      <c r="H118" s="5">
        <f t="shared" si="7"/>
        <v>-4.351891460558921E-2</v>
      </c>
    </row>
    <row r="119" spans="1:8" x14ac:dyDescent="0.2">
      <c r="A119" t="s">
        <v>566</v>
      </c>
      <c r="B119" t="s">
        <v>544</v>
      </c>
      <c r="C119" t="s">
        <v>544</v>
      </c>
      <c r="D119" s="16" t="s">
        <v>845</v>
      </c>
      <c r="E119" t="s">
        <v>425</v>
      </c>
      <c r="F119">
        <v>36.5</v>
      </c>
      <c r="G119" s="5">
        <f t="shared" si="5"/>
        <v>1.5622928644564746</v>
      </c>
      <c r="H119" s="5">
        <f t="shared" si="7"/>
        <v>-4.4707135543525345E-2</v>
      </c>
    </row>
    <row r="120" spans="1:8" x14ac:dyDescent="0.2">
      <c r="A120" t="s">
        <v>567</v>
      </c>
      <c r="B120" t="s">
        <v>544</v>
      </c>
      <c r="C120" t="s">
        <v>544</v>
      </c>
      <c r="D120" s="16" t="s">
        <v>845</v>
      </c>
      <c r="E120" t="s">
        <v>425</v>
      </c>
      <c r="F120">
        <v>42.6</v>
      </c>
      <c r="G120" s="5">
        <f t="shared" si="5"/>
        <v>1.6294095991027189</v>
      </c>
      <c r="H120" s="5">
        <f t="shared" si="7"/>
        <v>2.2409599102718891E-2</v>
      </c>
    </row>
    <row r="121" spans="1:8" x14ac:dyDescent="0.2">
      <c r="A121" t="s">
        <v>568</v>
      </c>
      <c r="B121" t="s">
        <v>544</v>
      </c>
      <c r="C121" t="s">
        <v>544</v>
      </c>
      <c r="D121" s="16" t="s">
        <v>845</v>
      </c>
      <c r="E121" t="s">
        <v>425</v>
      </c>
      <c r="F121">
        <v>38.6</v>
      </c>
      <c r="G121" s="5">
        <f t="shared" si="5"/>
        <v>1.5865873046717549</v>
      </c>
      <c r="H121" s="5">
        <f t="shared" si="7"/>
        <v>-2.0412695328245078E-2</v>
      </c>
    </row>
    <row r="122" spans="1:8" x14ac:dyDescent="0.2">
      <c r="A122" t="s">
        <v>569</v>
      </c>
      <c r="B122" t="s">
        <v>544</v>
      </c>
      <c r="C122" t="s">
        <v>544</v>
      </c>
      <c r="D122" s="16" t="s">
        <v>845</v>
      </c>
      <c r="E122" t="s">
        <v>425</v>
      </c>
      <c r="F122">
        <v>34.799999999999997</v>
      </c>
      <c r="G122" s="5">
        <f t="shared" si="5"/>
        <v>1.541579243946581</v>
      </c>
      <c r="H122" s="5">
        <f t="shared" si="7"/>
        <v>-6.5420756053419016E-2</v>
      </c>
    </row>
    <row r="123" spans="1:8" x14ac:dyDescent="0.2">
      <c r="A123" t="s">
        <v>570</v>
      </c>
      <c r="B123" t="s">
        <v>544</v>
      </c>
      <c r="C123" t="s">
        <v>544</v>
      </c>
      <c r="D123" s="16" t="s">
        <v>845</v>
      </c>
      <c r="E123" t="s">
        <v>425</v>
      </c>
      <c r="F123">
        <v>38.9</v>
      </c>
      <c r="G123" s="5">
        <f t="shared" si="5"/>
        <v>1.5899496013257077</v>
      </c>
      <c r="H123" s="5">
        <f t="shared" si="7"/>
        <v>-1.7050398674292255E-2</v>
      </c>
    </row>
    <row r="124" spans="1:8" x14ac:dyDescent="0.2">
      <c r="A124" t="s">
        <v>571</v>
      </c>
      <c r="B124" t="s">
        <v>544</v>
      </c>
      <c r="C124" t="s">
        <v>544</v>
      </c>
      <c r="D124" s="16" t="s">
        <v>845</v>
      </c>
      <c r="E124" t="s">
        <v>425</v>
      </c>
      <c r="F124">
        <v>41.5</v>
      </c>
      <c r="G124" s="5">
        <f t="shared" si="5"/>
        <v>1.6180480967120927</v>
      </c>
      <c r="H124" s="5">
        <f t="shared" si="7"/>
        <v>1.1048096712092725E-2</v>
      </c>
    </row>
    <row r="125" spans="1:8" x14ac:dyDescent="0.2">
      <c r="A125" t="s">
        <v>572</v>
      </c>
      <c r="B125" t="s">
        <v>544</v>
      </c>
      <c r="C125" t="s">
        <v>544</v>
      </c>
      <c r="D125" s="16" t="s">
        <v>845</v>
      </c>
      <c r="E125" t="s">
        <v>425</v>
      </c>
      <c r="F125">
        <v>40.200000000000003</v>
      </c>
      <c r="G125" s="5">
        <f t="shared" si="5"/>
        <v>1.6042260530844701</v>
      </c>
      <c r="H125" s="5">
        <f t="shared" si="7"/>
        <v>-2.7739469155299012E-3</v>
      </c>
    </row>
    <row r="126" spans="1:8" x14ac:dyDescent="0.2">
      <c r="A126" t="s">
        <v>573</v>
      </c>
      <c r="B126" t="s">
        <v>544</v>
      </c>
      <c r="C126" t="s">
        <v>544</v>
      </c>
      <c r="D126" s="16" t="s">
        <v>845</v>
      </c>
      <c r="E126" t="s">
        <v>425</v>
      </c>
      <c r="F126">
        <v>40.1</v>
      </c>
      <c r="G126" s="5">
        <f t="shared" si="5"/>
        <v>1.6031443726201824</v>
      </c>
      <c r="H126" s="5">
        <f t="shared" si="7"/>
        <v>-3.8556273798175944E-3</v>
      </c>
    </row>
    <row r="127" spans="1:8" x14ac:dyDescent="0.2">
      <c r="A127" t="s">
        <v>574</v>
      </c>
      <c r="B127" t="s">
        <v>544</v>
      </c>
      <c r="C127" t="s">
        <v>544</v>
      </c>
      <c r="D127" s="16" t="s">
        <v>845</v>
      </c>
      <c r="E127" t="s">
        <v>425</v>
      </c>
      <c r="F127">
        <v>37.4</v>
      </c>
      <c r="G127" s="5">
        <f t="shared" si="5"/>
        <v>1.5728716022004801</v>
      </c>
      <c r="H127" s="5">
        <f t="shared" si="7"/>
        <v>-3.4128397799519927E-2</v>
      </c>
    </row>
    <row r="128" spans="1:8" x14ac:dyDescent="0.2">
      <c r="A128" t="s">
        <v>575</v>
      </c>
      <c r="B128" t="s">
        <v>544</v>
      </c>
      <c r="C128" t="s">
        <v>544</v>
      </c>
      <c r="D128" s="16" t="s">
        <v>845</v>
      </c>
      <c r="E128" t="s">
        <v>336</v>
      </c>
      <c r="F128">
        <v>57.8</v>
      </c>
      <c r="G128" s="5">
        <f t="shared" si="5"/>
        <v>1.761927838420529</v>
      </c>
      <c r="H128" s="5">
        <f t="shared" ref="H128:H161" si="8">G128-1.758</f>
        <v>3.9278384205290173E-3</v>
      </c>
    </row>
    <row r="129" spans="1:8" x14ac:dyDescent="0.2">
      <c r="A129" t="s">
        <v>576</v>
      </c>
      <c r="B129" t="s">
        <v>544</v>
      </c>
      <c r="C129" t="s">
        <v>544</v>
      </c>
      <c r="D129" s="16" t="s">
        <v>845</v>
      </c>
      <c r="E129" t="s">
        <v>336</v>
      </c>
      <c r="F129">
        <v>50.1</v>
      </c>
      <c r="G129" s="5">
        <f t="shared" si="5"/>
        <v>1.6998377258672457</v>
      </c>
      <c r="H129" s="5">
        <f t="shared" si="8"/>
        <v>-5.8162274132754321E-2</v>
      </c>
    </row>
    <row r="130" spans="1:8" x14ac:dyDescent="0.2">
      <c r="A130" t="s">
        <v>577</v>
      </c>
      <c r="B130" t="s">
        <v>544</v>
      </c>
      <c r="C130" t="s">
        <v>544</v>
      </c>
      <c r="D130" s="16" t="s">
        <v>845</v>
      </c>
      <c r="E130" t="s">
        <v>336</v>
      </c>
      <c r="F130">
        <v>49.6</v>
      </c>
      <c r="G130" s="5">
        <f t="shared" ref="G130:G193" si="9">LOG10(F130)</f>
        <v>1.6954816764901974</v>
      </c>
      <c r="H130" s="5">
        <f t="shared" si="8"/>
        <v>-6.2518323509802576E-2</v>
      </c>
    </row>
    <row r="131" spans="1:8" x14ac:dyDescent="0.2">
      <c r="A131" t="s">
        <v>578</v>
      </c>
      <c r="B131" t="s">
        <v>544</v>
      </c>
      <c r="C131" t="s">
        <v>544</v>
      </c>
      <c r="D131" s="16" t="s">
        <v>845</v>
      </c>
      <c r="E131" t="s">
        <v>336</v>
      </c>
      <c r="F131">
        <v>49.8</v>
      </c>
      <c r="G131" s="5">
        <f t="shared" si="9"/>
        <v>1.6972293427597176</v>
      </c>
      <c r="H131" s="5">
        <f t="shared" si="8"/>
        <v>-6.0770657240282411E-2</v>
      </c>
    </row>
    <row r="132" spans="1:8" x14ac:dyDescent="0.2">
      <c r="A132" t="s">
        <v>579</v>
      </c>
      <c r="B132" t="s">
        <v>544</v>
      </c>
      <c r="C132" t="s">
        <v>544</v>
      </c>
      <c r="D132" s="16" t="s">
        <v>845</v>
      </c>
      <c r="E132" t="s">
        <v>336</v>
      </c>
      <c r="F132">
        <v>49.2</v>
      </c>
      <c r="G132" s="5">
        <f t="shared" si="9"/>
        <v>1.6919651027673603</v>
      </c>
      <c r="H132" s="5">
        <f t="shared" si="8"/>
        <v>-6.6034897232639667E-2</v>
      </c>
    </row>
    <row r="133" spans="1:8" x14ac:dyDescent="0.2">
      <c r="A133" t="s">
        <v>580</v>
      </c>
      <c r="B133" t="s">
        <v>544</v>
      </c>
      <c r="C133" t="s">
        <v>544</v>
      </c>
      <c r="D133" s="16" t="s">
        <v>845</v>
      </c>
      <c r="E133" t="s">
        <v>336</v>
      </c>
      <c r="F133">
        <v>52.2</v>
      </c>
      <c r="G133" s="5">
        <f t="shared" si="9"/>
        <v>1.7176705030022621</v>
      </c>
      <c r="H133" s="5">
        <f t="shared" si="8"/>
        <v>-4.0329496997737913E-2</v>
      </c>
    </row>
    <row r="134" spans="1:8" x14ac:dyDescent="0.2">
      <c r="A134" t="s">
        <v>581</v>
      </c>
      <c r="B134" t="s">
        <v>544</v>
      </c>
      <c r="C134" t="s">
        <v>544</v>
      </c>
      <c r="D134" s="16" t="s">
        <v>845</v>
      </c>
      <c r="E134" t="s">
        <v>336</v>
      </c>
      <c r="F134">
        <v>53.7</v>
      </c>
      <c r="G134" s="5">
        <f t="shared" si="9"/>
        <v>1.7299742856995557</v>
      </c>
      <c r="H134" s="5">
        <f t="shared" si="8"/>
        <v>-2.8025714300444315E-2</v>
      </c>
    </row>
    <row r="135" spans="1:8" x14ac:dyDescent="0.2">
      <c r="A135" t="s">
        <v>582</v>
      </c>
      <c r="B135" t="s">
        <v>544</v>
      </c>
      <c r="C135" t="s">
        <v>544</v>
      </c>
      <c r="D135" s="16" t="s">
        <v>845</v>
      </c>
      <c r="E135" t="s">
        <v>336</v>
      </c>
      <c r="F135">
        <v>55.1</v>
      </c>
      <c r="G135" s="5">
        <f t="shared" si="9"/>
        <v>1.7411515988517852</v>
      </c>
      <c r="H135" s="5">
        <f t="shared" si="8"/>
        <v>-1.6848401148214842E-2</v>
      </c>
    </row>
    <row r="136" spans="1:8" x14ac:dyDescent="0.2">
      <c r="A136" t="s">
        <v>583</v>
      </c>
      <c r="B136" t="s">
        <v>544</v>
      </c>
      <c r="C136" t="s">
        <v>544</v>
      </c>
      <c r="D136" s="16" t="s">
        <v>845</v>
      </c>
      <c r="E136" t="s">
        <v>336</v>
      </c>
      <c r="F136">
        <v>53.1</v>
      </c>
      <c r="G136" s="5">
        <f t="shared" si="9"/>
        <v>1.725094521081469</v>
      </c>
      <c r="H136" s="5">
        <f t="shared" si="8"/>
        <v>-3.2905478918531017E-2</v>
      </c>
    </row>
    <row r="137" spans="1:8" x14ac:dyDescent="0.2">
      <c r="A137" t="s">
        <v>584</v>
      </c>
      <c r="B137" t="s">
        <v>544</v>
      </c>
      <c r="C137" t="s">
        <v>544</v>
      </c>
      <c r="D137" s="16" t="s">
        <v>845</v>
      </c>
      <c r="E137" t="s">
        <v>336</v>
      </c>
      <c r="F137">
        <v>55.1</v>
      </c>
      <c r="G137" s="5">
        <f t="shared" si="9"/>
        <v>1.7411515988517852</v>
      </c>
      <c r="H137" s="5">
        <f t="shared" si="8"/>
        <v>-1.6848401148214842E-2</v>
      </c>
    </row>
    <row r="138" spans="1:8" x14ac:dyDescent="0.2">
      <c r="A138" t="s">
        <v>585</v>
      </c>
      <c r="B138" t="s">
        <v>544</v>
      </c>
      <c r="C138" t="s">
        <v>544</v>
      </c>
      <c r="D138" s="16" t="s">
        <v>845</v>
      </c>
      <c r="E138" t="s">
        <v>336</v>
      </c>
      <c r="F138">
        <v>56</v>
      </c>
      <c r="G138" s="5">
        <f t="shared" si="9"/>
        <v>1.7481880270062005</v>
      </c>
      <c r="H138" s="5">
        <f t="shared" si="8"/>
        <v>-9.8119729937995448E-3</v>
      </c>
    </row>
    <row r="139" spans="1:8" x14ac:dyDescent="0.2">
      <c r="A139" t="s">
        <v>586</v>
      </c>
      <c r="B139" t="s">
        <v>544</v>
      </c>
      <c r="C139" t="s">
        <v>544</v>
      </c>
      <c r="D139" s="16" t="s">
        <v>845</v>
      </c>
      <c r="E139" t="s">
        <v>336</v>
      </c>
      <c r="F139">
        <v>58.2</v>
      </c>
      <c r="G139" s="5">
        <f t="shared" si="9"/>
        <v>1.7649229846498886</v>
      </c>
      <c r="H139" s="5">
        <f t="shared" si="8"/>
        <v>6.9229846498886083E-3</v>
      </c>
    </row>
    <row r="140" spans="1:8" x14ac:dyDescent="0.2">
      <c r="A140" t="s">
        <v>587</v>
      </c>
      <c r="B140" t="s">
        <v>544</v>
      </c>
      <c r="C140" t="s">
        <v>544</v>
      </c>
      <c r="D140" s="16" t="s">
        <v>845</v>
      </c>
      <c r="E140" t="s">
        <v>336</v>
      </c>
      <c r="F140">
        <v>52.8</v>
      </c>
      <c r="G140" s="5">
        <f t="shared" si="9"/>
        <v>1.7226339225338123</v>
      </c>
      <c r="H140" s="5">
        <f t="shared" si="8"/>
        <v>-3.5366077466187695E-2</v>
      </c>
    </row>
    <row r="141" spans="1:8" x14ac:dyDescent="0.2">
      <c r="A141" t="s">
        <v>588</v>
      </c>
      <c r="B141" t="s">
        <v>544</v>
      </c>
      <c r="C141" t="s">
        <v>544</v>
      </c>
      <c r="D141" s="16" t="s">
        <v>845</v>
      </c>
      <c r="E141" t="s">
        <v>336</v>
      </c>
      <c r="F141">
        <v>62.3</v>
      </c>
      <c r="G141" s="5">
        <f t="shared" si="9"/>
        <v>1.7944880466591695</v>
      </c>
      <c r="H141" s="5">
        <f t="shared" si="8"/>
        <v>3.6488046659169493E-2</v>
      </c>
    </row>
    <row r="142" spans="1:8" x14ac:dyDescent="0.2">
      <c r="A142" t="s">
        <v>589</v>
      </c>
      <c r="B142" t="s">
        <v>544</v>
      </c>
      <c r="C142" t="s">
        <v>544</v>
      </c>
      <c r="D142" s="16" t="s">
        <v>845</v>
      </c>
      <c r="E142" t="s">
        <v>336</v>
      </c>
      <c r="F142">
        <v>60.7</v>
      </c>
      <c r="G142" s="5">
        <f t="shared" si="9"/>
        <v>1.7831886910752577</v>
      </c>
      <c r="H142" s="5">
        <f t="shared" si="8"/>
        <v>2.5188691075257674E-2</v>
      </c>
    </row>
    <row r="143" spans="1:8" x14ac:dyDescent="0.2">
      <c r="A143" t="s">
        <v>590</v>
      </c>
      <c r="B143" t="s">
        <v>544</v>
      </c>
      <c r="C143" t="s">
        <v>544</v>
      </c>
      <c r="D143" s="16" t="s">
        <v>845</v>
      </c>
      <c r="E143" t="s">
        <v>336</v>
      </c>
      <c r="F143">
        <v>64.5</v>
      </c>
      <c r="G143" s="5">
        <f t="shared" si="9"/>
        <v>1.8095597146352678</v>
      </c>
      <c r="H143" s="5">
        <f t="shared" si="8"/>
        <v>5.1559714635267762E-2</v>
      </c>
    </row>
    <row r="144" spans="1:8" x14ac:dyDescent="0.2">
      <c r="A144" t="s">
        <v>591</v>
      </c>
      <c r="B144" t="s">
        <v>544</v>
      </c>
      <c r="C144" t="s">
        <v>544</v>
      </c>
      <c r="D144" s="16" t="s">
        <v>845</v>
      </c>
      <c r="E144" t="s">
        <v>336</v>
      </c>
      <c r="F144">
        <v>61.7</v>
      </c>
      <c r="G144" s="5">
        <f t="shared" si="9"/>
        <v>1.7902851640332418</v>
      </c>
      <c r="H144" s="5">
        <f t="shared" si="8"/>
        <v>3.2285164033241776E-2</v>
      </c>
    </row>
    <row r="145" spans="1:8" x14ac:dyDescent="0.2">
      <c r="A145" t="s">
        <v>592</v>
      </c>
      <c r="B145" t="s">
        <v>544</v>
      </c>
      <c r="C145" t="s">
        <v>544</v>
      </c>
      <c r="D145" s="16" t="s">
        <v>845</v>
      </c>
      <c r="E145" t="s">
        <v>336</v>
      </c>
      <c r="F145">
        <v>54.9</v>
      </c>
      <c r="G145" s="5">
        <f t="shared" si="9"/>
        <v>1.7395723444500919</v>
      </c>
      <c r="H145" s="5">
        <f t="shared" si="8"/>
        <v>-1.8427655549908106E-2</v>
      </c>
    </row>
    <row r="146" spans="1:8" x14ac:dyDescent="0.2">
      <c r="A146" t="s">
        <v>593</v>
      </c>
      <c r="B146" t="s">
        <v>544</v>
      </c>
      <c r="C146" t="s">
        <v>544</v>
      </c>
      <c r="D146" s="16" t="s">
        <v>845</v>
      </c>
      <c r="E146" t="s">
        <v>336</v>
      </c>
      <c r="F146">
        <v>52.8</v>
      </c>
      <c r="G146" s="5">
        <f t="shared" si="9"/>
        <v>1.7226339225338123</v>
      </c>
      <c r="H146" s="5">
        <f t="shared" si="8"/>
        <v>-3.5366077466187695E-2</v>
      </c>
    </row>
    <row r="147" spans="1:8" x14ac:dyDescent="0.2">
      <c r="A147" t="s">
        <v>594</v>
      </c>
      <c r="B147" t="s">
        <v>544</v>
      </c>
      <c r="C147" t="s">
        <v>544</v>
      </c>
      <c r="D147" s="16" t="s">
        <v>845</v>
      </c>
      <c r="E147" t="s">
        <v>336</v>
      </c>
      <c r="F147">
        <v>52.9</v>
      </c>
      <c r="G147" s="5">
        <f t="shared" si="9"/>
        <v>1.7234556720351857</v>
      </c>
      <c r="H147" s="5">
        <f t="shared" si="8"/>
        <v>-3.4544327964814325E-2</v>
      </c>
    </row>
    <row r="148" spans="1:8" x14ac:dyDescent="0.2">
      <c r="A148" t="s">
        <v>595</v>
      </c>
      <c r="B148" t="s">
        <v>544</v>
      </c>
      <c r="C148" t="s">
        <v>544</v>
      </c>
      <c r="D148" s="16" t="s">
        <v>845</v>
      </c>
      <c r="E148" t="s">
        <v>336</v>
      </c>
      <c r="F148">
        <v>51.8</v>
      </c>
      <c r="G148" s="5">
        <f t="shared" si="9"/>
        <v>1.7143297597452329</v>
      </c>
      <c r="H148" s="5">
        <f t="shared" si="8"/>
        <v>-4.3670240254767068E-2</v>
      </c>
    </row>
    <row r="149" spans="1:8" x14ac:dyDescent="0.2">
      <c r="A149" t="s">
        <v>596</v>
      </c>
      <c r="B149" t="s">
        <v>544</v>
      </c>
      <c r="C149" t="s">
        <v>544</v>
      </c>
      <c r="D149" s="16" t="s">
        <v>845</v>
      </c>
      <c r="E149" t="s">
        <v>336</v>
      </c>
      <c r="F149">
        <v>49.3</v>
      </c>
      <c r="G149" s="5">
        <f t="shared" si="9"/>
        <v>1.69284691927723</v>
      </c>
      <c r="H149" s="5">
        <f t="shared" si="8"/>
        <v>-6.515308072277004E-2</v>
      </c>
    </row>
    <row r="150" spans="1:8" x14ac:dyDescent="0.2">
      <c r="A150" t="s">
        <v>597</v>
      </c>
      <c r="B150" t="s">
        <v>544</v>
      </c>
      <c r="C150" t="s">
        <v>544</v>
      </c>
      <c r="D150" s="16" t="s">
        <v>845</v>
      </c>
      <c r="E150" t="s">
        <v>336</v>
      </c>
      <c r="F150">
        <v>57.2</v>
      </c>
      <c r="G150" s="5">
        <f t="shared" si="9"/>
        <v>1.7573960287930241</v>
      </c>
      <c r="H150" s="5">
        <f t="shared" si="8"/>
        <v>-6.0397120697586182E-4</v>
      </c>
    </row>
    <row r="151" spans="1:8" x14ac:dyDescent="0.2">
      <c r="A151" t="s">
        <v>598</v>
      </c>
      <c r="B151" t="s">
        <v>544</v>
      </c>
      <c r="C151" t="s">
        <v>544</v>
      </c>
      <c r="D151" s="16" t="s">
        <v>845</v>
      </c>
      <c r="E151" t="s">
        <v>336</v>
      </c>
      <c r="F151">
        <v>52.7</v>
      </c>
      <c r="G151" s="5">
        <f t="shared" si="9"/>
        <v>1.7218106152125465</v>
      </c>
      <c r="H151" s="5">
        <f t="shared" si="8"/>
        <v>-3.6189384787453482E-2</v>
      </c>
    </row>
    <row r="152" spans="1:8" x14ac:dyDescent="0.2">
      <c r="A152" t="s">
        <v>599</v>
      </c>
      <c r="B152" t="s">
        <v>544</v>
      </c>
      <c r="C152" t="s">
        <v>544</v>
      </c>
      <c r="D152" s="16" t="s">
        <v>845</v>
      </c>
      <c r="E152" t="s">
        <v>336</v>
      </c>
      <c r="F152">
        <v>60.7</v>
      </c>
      <c r="G152" s="5">
        <f t="shared" si="9"/>
        <v>1.7831886910752577</v>
      </c>
      <c r="H152" s="5">
        <f t="shared" si="8"/>
        <v>2.5188691075257674E-2</v>
      </c>
    </row>
    <row r="153" spans="1:8" x14ac:dyDescent="0.2">
      <c r="A153" t="s">
        <v>600</v>
      </c>
      <c r="B153" t="s">
        <v>544</v>
      </c>
      <c r="C153" t="s">
        <v>544</v>
      </c>
      <c r="D153" s="16" t="s">
        <v>845</v>
      </c>
      <c r="E153" t="s">
        <v>336</v>
      </c>
      <c r="F153">
        <v>61.6</v>
      </c>
      <c r="G153" s="5">
        <f t="shared" si="9"/>
        <v>1.7895807121644254</v>
      </c>
      <c r="H153" s="5">
        <f t="shared" si="8"/>
        <v>3.1580712164425373E-2</v>
      </c>
    </row>
    <row r="154" spans="1:8" x14ac:dyDescent="0.2">
      <c r="A154" t="s">
        <v>601</v>
      </c>
      <c r="B154" t="s">
        <v>544</v>
      </c>
      <c r="C154" t="s">
        <v>544</v>
      </c>
      <c r="D154" s="16" t="s">
        <v>845</v>
      </c>
      <c r="E154" t="s">
        <v>336</v>
      </c>
      <c r="F154">
        <v>56</v>
      </c>
      <c r="G154" s="5">
        <f t="shared" si="9"/>
        <v>1.7481880270062005</v>
      </c>
      <c r="H154" s="5">
        <f t="shared" si="8"/>
        <v>-9.8119729937995448E-3</v>
      </c>
    </row>
    <row r="155" spans="1:8" x14ac:dyDescent="0.2">
      <c r="A155" t="s">
        <v>602</v>
      </c>
      <c r="B155" t="s">
        <v>544</v>
      </c>
      <c r="C155" t="s">
        <v>544</v>
      </c>
      <c r="D155" s="16" t="s">
        <v>845</v>
      </c>
      <c r="E155" t="s">
        <v>336</v>
      </c>
      <c r="F155">
        <v>57.7</v>
      </c>
      <c r="G155" s="5">
        <f t="shared" si="9"/>
        <v>1.7611758131557314</v>
      </c>
      <c r="H155" s="5">
        <f t="shared" si="8"/>
        <v>3.175813155731344E-3</v>
      </c>
    </row>
    <row r="156" spans="1:8" x14ac:dyDescent="0.2">
      <c r="A156" t="s">
        <v>603</v>
      </c>
      <c r="B156" t="s">
        <v>544</v>
      </c>
      <c r="C156" t="s">
        <v>544</v>
      </c>
      <c r="D156" s="16" t="s">
        <v>845</v>
      </c>
      <c r="E156" t="s">
        <v>336</v>
      </c>
      <c r="F156">
        <v>64.5</v>
      </c>
      <c r="G156" s="5">
        <f t="shared" si="9"/>
        <v>1.8095597146352678</v>
      </c>
      <c r="H156" s="5">
        <f t="shared" si="8"/>
        <v>5.1559714635267762E-2</v>
      </c>
    </row>
    <row r="157" spans="1:8" x14ac:dyDescent="0.2">
      <c r="A157" t="s">
        <v>604</v>
      </c>
      <c r="B157" t="s">
        <v>544</v>
      </c>
      <c r="C157" t="s">
        <v>544</v>
      </c>
      <c r="D157" s="16" t="s">
        <v>845</v>
      </c>
      <c r="E157" t="s">
        <v>336</v>
      </c>
      <c r="F157">
        <v>61.7</v>
      </c>
      <c r="G157" s="5">
        <f t="shared" si="9"/>
        <v>1.7902851640332418</v>
      </c>
      <c r="H157" s="5">
        <f t="shared" si="8"/>
        <v>3.2285164033241776E-2</v>
      </c>
    </row>
    <row r="158" spans="1:8" x14ac:dyDescent="0.2">
      <c r="A158" t="s">
        <v>605</v>
      </c>
      <c r="B158" t="s">
        <v>544</v>
      </c>
      <c r="C158" t="s">
        <v>544</v>
      </c>
      <c r="D158" s="16" t="s">
        <v>845</v>
      </c>
      <c r="E158" t="s">
        <v>336</v>
      </c>
      <c r="F158">
        <v>61.8</v>
      </c>
      <c r="G158" s="5">
        <f t="shared" si="9"/>
        <v>1.7909884750888159</v>
      </c>
      <c r="H158" s="5">
        <f t="shared" si="8"/>
        <v>3.2988475088815861E-2</v>
      </c>
    </row>
    <row r="159" spans="1:8" x14ac:dyDescent="0.2">
      <c r="A159" t="s">
        <v>606</v>
      </c>
      <c r="B159" t="s">
        <v>544</v>
      </c>
      <c r="C159" t="s">
        <v>544</v>
      </c>
      <c r="D159" s="16" t="s">
        <v>845</v>
      </c>
      <c r="E159" t="s">
        <v>336</v>
      </c>
      <c r="F159">
        <v>54.9</v>
      </c>
      <c r="G159" s="5">
        <f t="shared" si="9"/>
        <v>1.7395723444500919</v>
      </c>
      <c r="H159" s="5">
        <f t="shared" si="8"/>
        <v>-1.8427655549908106E-2</v>
      </c>
    </row>
    <row r="160" spans="1:8" x14ac:dyDescent="0.2">
      <c r="A160" t="s">
        <v>607</v>
      </c>
      <c r="B160" t="s">
        <v>544</v>
      </c>
      <c r="C160" t="s">
        <v>544</v>
      </c>
      <c r="D160" s="16" t="s">
        <v>845</v>
      </c>
      <c r="E160" t="s">
        <v>336</v>
      </c>
      <c r="F160">
        <v>55.3</v>
      </c>
      <c r="G160" s="5">
        <f t="shared" si="9"/>
        <v>1.7427251313046983</v>
      </c>
      <c r="H160" s="5">
        <f t="shared" si="8"/>
        <v>-1.5274868695301702E-2</v>
      </c>
    </row>
    <row r="161" spans="1:8" x14ac:dyDescent="0.2">
      <c r="A161" t="s">
        <v>608</v>
      </c>
      <c r="B161" t="s">
        <v>544</v>
      </c>
      <c r="C161" t="s">
        <v>544</v>
      </c>
      <c r="D161" s="16" t="s">
        <v>845</v>
      </c>
      <c r="E161" t="s">
        <v>336</v>
      </c>
      <c r="F161">
        <v>55.2</v>
      </c>
      <c r="G161" s="5">
        <f t="shared" si="9"/>
        <v>1.741939077729199</v>
      </c>
      <c r="H161" s="5">
        <f t="shared" si="8"/>
        <v>-1.6060922270801026E-2</v>
      </c>
    </row>
    <row r="162" spans="1:8" x14ac:dyDescent="0.2">
      <c r="A162" t="s">
        <v>609</v>
      </c>
      <c r="B162" t="s">
        <v>544</v>
      </c>
      <c r="C162" t="s">
        <v>544</v>
      </c>
      <c r="D162" s="16" t="s">
        <v>845</v>
      </c>
      <c r="E162" t="s">
        <v>11</v>
      </c>
      <c r="F162">
        <v>92</v>
      </c>
      <c r="G162" s="5">
        <f t="shared" si="9"/>
        <v>1.9637878273455553</v>
      </c>
      <c r="H162" s="5">
        <f t="shared" ref="H162:H173" si="10">G162-1.909</f>
        <v>5.4787827345555318E-2</v>
      </c>
    </row>
    <row r="163" spans="1:8" x14ac:dyDescent="0.2">
      <c r="A163" t="s">
        <v>610</v>
      </c>
      <c r="B163" t="s">
        <v>544</v>
      </c>
      <c r="C163" t="s">
        <v>544</v>
      </c>
      <c r="D163" s="16" t="s">
        <v>845</v>
      </c>
      <c r="E163" t="s">
        <v>11</v>
      </c>
      <c r="F163">
        <v>80.3</v>
      </c>
      <c r="G163" s="5">
        <f t="shared" si="9"/>
        <v>1.904715545278681</v>
      </c>
      <c r="H163" s="5">
        <f t="shared" si="10"/>
        <v>-4.2844547213189976E-3</v>
      </c>
    </row>
    <row r="164" spans="1:8" x14ac:dyDescent="0.2">
      <c r="A164" t="s">
        <v>611</v>
      </c>
      <c r="B164" t="s">
        <v>544</v>
      </c>
      <c r="C164" t="s">
        <v>544</v>
      </c>
      <c r="D164" s="16" t="s">
        <v>845</v>
      </c>
      <c r="E164" t="s">
        <v>11</v>
      </c>
      <c r="F164">
        <v>83.3</v>
      </c>
      <c r="G164" s="5">
        <f t="shared" si="9"/>
        <v>1.9206450014067875</v>
      </c>
      <c r="H164" s="5">
        <f t="shared" si="10"/>
        <v>1.1645001406787481E-2</v>
      </c>
    </row>
    <row r="165" spans="1:8" x14ac:dyDescent="0.2">
      <c r="A165" t="s">
        <v>612</v>
      </c>
      <c r="B165" t="s">
        <v>544</v>
      </c>
      <c r="C165" t="s">
        <v>544</v>
      </c>
      <c r="D165" s="16" t="s">
        <v>845</v>
      </c>
      <c r="E165" t="s">
        <v>11</v>
      </c>
      <c r="F165">
        <v>78</v>
      </c>
      <c r="G165" s="5">
        <f t="shared" si="9"/>
        <v>1.8920946026904804</v>
      </c>
      <c r="H165" s="5">
        <f t="shared" si="10"/>
        <v>-1.6905397309519676E-2</v>
      </c>
    </row>
    <row r="166" spans="1:8" x14ac:dyDescent="0.2">
      <c r="A166" t="s">
        <v>613</v>
      </c>
      <c r="B166" t="s">
        <v>544</v>
      </c>
      <c r="C166" t="s">
        <v>544</v>
      </c>
      <c r="D166" s="16" t="s">
        <v>845</v>
      </c>
      <c r="E166" t="s">
        <v>11</v>
      </c>
      <c r="F166">
        <v>79.7</v>
      </c>
      <c r="G166" s="5">
        <f t="shared" si="9"/>
        <v>1.9014583213961123</v>
      </c>
      <c r="H166" s="5">
        <f t="shared" si="10"/>
        <v>-7.5416786038877692E-3</v>
      </c>
    </row>
    <row r="167" spans="1:8" x14ac:dyDescent="0.2">
      <c r="A167" t="s">
        <v>614</v>
      </c>
      <c r="B167" t="s">
        <v>544</v>
      </c>
      <c r="C167" t="s">
        <v>544</v>
      </c>
      <c r="D167" s="16" t="s">
        <v>845</v>
      </c>
      <c r="E167" t="s">
        <v>11</v>
      </c>
      <c r="F167">
        <v>85.9</v>
      </c>
      <c r="G167" s="5">
        <f t="shared" si="9"/>
        <v>1.9339931638312424</v>
      </c>
      <c r="H167" s="5">
        <f t="shared" si="10"/>
        <v>2.4993163831242393E-2</v>
      </c>
    </row>
    <row r="168" spans="1:8" x14ac:dyDescent="0.2">
      <c r="A168" t="s">
        <v>615</v>
      </c>
      <c r="B168" t="s">
        <v>544</v>
      </c>
      <c r="C168" t="s">
        <v>544</v>
      </c>
      <c r="D168" s="16" t="s">
        <v>845</v>
      </c>
      <c r="E168" t="s">
        <v>11</v>
      </c>
      <c r="F168">
        <v>88.1</v>
      </c>
      <c r="G168" s="5">
        <f t="shared" si="9"/>
        <v>1.9449759084120479</v>
      </c>
      <c r="H168" s="5">
        <f t="shared" si="10"/>
        <v>3.5975908412047897E-2</v>
      </c>
    </row>
    <row r="169" spans="1:8" x14ac:dyDescent="0.2">
      <c r="A169" t="s">
        <v>616</v>
      </c>
      <c r="B169" t="s">
        <v>544</v>
      </c>
      <c r="C169" t="s">
        <v>544</v>
      </c>
      <c r="D169" s="16" t="s">
        <v>845</v>
      </c>
      <c r="E169" t="s">
        <v>11</v>
      </c>
      <c r="F169">
        <v>77.900000000000006</v>
      </c>
      <c r="G169" s="5">
        <f t="shared" si="9"/>
        <v>1.8915374576725645</v>
      </c>
      <c r="H169" s="5">
        <f t="shared" si="10"/>
        <v>-1.7462542327435493E-2</v>
      </c>
    </row>
    <row r="170" spans="1:8" x14ac:dyDescent="0.2">
      <c r="A170" t="s">
        <v>617</v>
      </c>
      <c r="B170" t="s">
        <v>544</v>
      </c>
      <c r="C170" t="s">
        <v>544</v>
      </c>
      <c r="D170" s="16" t="s">
        <v>845</v>
      </c>
      <c r="E170" t="s">
        <v>11</v>
      </c>
      <c r="F170">
        <v>86.2</v>
      </c>
      <c r="G170" s="5">
        <f t="shared" si="9"/>
        <v>1.9355072658247128</v>
      </c>
      <c r="H170" s="5">
        <f t="shared" si="10"/>
        <v>2.6507265824712745E-2</v>
      </c>
    </row>
    <row r="171" spans="1:8" x14ac:dyDescent="0.2">
      <c r="A171" t="s">
        <v>618</v>
      </c>
      <c r="B171" t="s">
        <v>544</v>
      </c>
      <c r="C171" t="s">
        <v>544</v>
      </c>
      <c r="D171" s="16" t="s">
        <v>845</v>
      </c>
      <c r="E171" t="s">
        <v>11</v>
      </c>
      <c r="F171">
        <v>86.8</v>
      </c>
      <c r="G171" s="5">
        <f t="shared" si="9"/>
        <v>1.9385197251764918</v>
      </c>
      <c r="H171" s="5">
        <f t="shared" si="10"/>
        <v>2.9519725176491818E-2</v>
      </c>
    </row>
    <row r="172" spans="1:8" x14ac:dyDescent="0.2">
      <c r="A172" t="s">
        <v>619</v>
      </c>
      <c r="B172" t="s">
        <v>544</v>
      </c>
      <c r="C172" t="s">
        <v>544</v>
      </c>
      <c r="D172" s="16" t="s">
        <v>845</v>
      </c>
      <c r="E172" t="s">
        <v>11</v>
      </c>
      <c r="F172">
        <v>98.7</v>
      </c>
      <c r="G172" s="5">
        <f t="shared" si="9"/>
        <v>1.9943171526696368</v>
      </c>
      <c r="H172" s="5">
        <f t="shared" si="10"/>
        <v>8.5317152669636798E-2</v>
      </c>
    </row>
    <row r="173" spans="1:8" x14ac:dyDescent="0.2">
      <c r="A173" t="s">
        <v>620</v>
      </c>
      <c r="B173" t="s">
        <v>544</v>
      </c>
      <c r="C173" t="s">
        <v>544</v>
      </c>
      <c r="D173" s="16" t="s">
        <v>845</v>
      </c>
      <c r="E173" t="s">
        <v>11</v>
      </c>
      <c r="F173">
        <v>99.3</v>
      </c>
      <c r="G173" s="5">
        <f t="shared" si="9"/>
        <v>1.9969492484953812</v>
      </c>
      <c r="H173" s="5">
        <f t="shared" si="10"/>
        <v>8.7949248495381216E-2</v>
      </c>
    </row>
    <row r="174" spans="1:8" x14ac:dyDescent="0.2">
      <c r="A174" t="s">
        <v>621</v>
      </c>
      <c r="B174" t="s">
        <v>622</v>
      </c>
      <c r="C174" t="s">
        <v>623</v>
      </c>
      <c r="D174" s="16" t="s">
        <v>846</v>
      </c>
      <c r="E174" t="s">
        <v>425</v>
      </c>
      <c r="F174">
        <v>30.5</v>
      </c>
      <c r="G174" s="5">
        <f t="shared" si="9"/>
        <v>1.4842998393467859</v>
      </c>
      <c r="H174" s="5">
        <f t="shared" ref="H174:H176" si="11">G174-1.607</f>
        <v>-0.1227001606532141</v>
      </c>
    </row>
    <row r="175" spans="1:8" x14ac:dyDescent="0.2">
      <c r="A175" t="s">
        <v>624</v>
      </c>
      <c r="B175" t="s">
        <v>622</v>
      </c>
      <c r="C175" t="s">
        <v>623</v>
      </c>
      <c r="D175" s="16" t="s">
        <v>846</v>
      </c>
      <c r="E175" t="s">
        <v>425</v>
      </c>
      <c r="F175">
        <v>41.2</v>
      </c>
      <c r="G175" s="5">
        <f t="shared" si="9"/>
        <v>1.6148972160331345</v>
      </c>
      <c r="H175" s="5">
        <f t="shared" si="11"/>
        <v>7.8972160331345354E-3</v>
      </c>
    </row>
    <row r="176" spans="1:8" x14ac:dyDescent="0.2">
      <c r="A176" t="s">
        <v>625</v>
      </c>
      <c r="B176" t="s">
        <v>622</v>
      </c>
      <c r="C176" t="s">
        <v>623</v>
      </c>
      <c r="D176" s="16" t="s">
        <v>846</v>
      </c>
      <c r="E176" t="s">
        <v>425</v>
      </c>
      <c r="F176">
        <v>35.5</v>
      </c>
      <c r="G176" s="5">
        <f t="shared" si="9"/>
        <v>1.550228353055094</v>
      </c>
      <c r="H176" s="5">
        <f t="shared" si="11"/>
        <v>-5.6771646944905996E-2</v>
      </c>
    </row>
    <row r="177" spans="1:8" x14ac:dyDescent="0.2">
      <c r="A177" t="s">
        <v>626</v>
      </c>
      <c r="B177" t="s">
        <v>622</v>
      </c>
      <c r="C177" t="s">
        <v>623</v>
      </c>
      <c r="D177" s="16" t="s">
        <v>846</v>
      </c>
      <c r="E177" t="s">
        <v>9</v>
      </c>
      <c r="F177">
        <v>120.7</v>
      </c>
      <c r="G177" s="5">
        <f t="shared" si="9"/>
        <v>2.0817072700973491</v>
      </c>
      <c r="H177" s="5">
        <f>G177-2.073</f>
        <v>8.7072700973491735E-3</v>
      </c>
    </row>
    <row r="178" spans="1:8" x14ac:dyDescent="0.2">
      <c r="A178" t="s">
        <v>627</v>
      </c>
      <c r="B178" t="s">
        <v>622</v>
      </c>
      <c r="C178" t="s">
        <v>623</v>
      </c>
      <c r="D178" s="16" t="s">
        <v>846</v>
      </c>
      <c r="E178" t="s">
        <v>394</v>
      </c>
      <c r="F178">
        <v>69.3</v>
      </c>
      <c r="G178" s="5">
        <f t="shared" si="9"/>
        <v>1.8407332346118068</v>
      </c>
      <c r="H178" s="5">
        <f t="shared" ref="H178:H179" si="12">G178-1.871</f>
        <v>-3.0266765388193173E-2</v>
      </c>
    </row>
    <row r="179" spans="1:8" x14ac:dyDescent="0.2">
      <c r="A179" t="s">
        <v>628</v>
      </c>
      <c r="B179" t="s">
        <v>622</v>
      </c>
      <c r="C179" t="s">
        <v>629</v>
      </c>
      <c r="D179" s="16" t="s">
        <v>847</v>
      </c>
      <c r="E179" t="s">
        <v>394</v>
      </c>
      <c r="F179">
        <v>66.3</v>
      </c>
      <c r="G179" s="5">
        <f t="shared" si="9"/>
        <v>1.8215135284047732</v>
      </c>
      <c r="H179" s="5">
        <f t="shared" si="12"/>
        <v>-4.9486471595226789E-2</v>
      </c>
    </row>
    <row r="180" spans="1:8" x14ac:dyDescent="0.2">
      <c r="A180" t="s">
        <v>630</v>
      </c>
      <c r="B180" t="s">
        <v>622</v>
      </c>
      <c r="C180" t="s">
        <v>631</v>
      </c>
      <c r="D180" s="16" t="s">
        <v>848</v>
      </c>
      <c r="E180" t="s">
        <v>336</v>
      </c>
      <c r="F180">
        <v>50.9</v>
      </c>
      <c r="G180" s="5">
        <f t="shared" si="9"/>
        <v>1.7067177823367587</v>
      </c>
      <c r="H180" s="5">
        <f t="shared" ref="H180:H181" si="13">G180-1.758</f>
        <v>-5.1282217663241259E-2</v>
      </c>
    </row>
    <row r="181" spans="1:8" x14ac:dyDescent="0.2">
      <c r="A181" t="s">
        <v>632</v>
      </c>
      <c r="B181" t="s">
        <v>622</v>
      </c>
      <c r="C181" t="s">
        <v>633</v>
      </c>
      <c r="D181" s="16" t="s">
        <v>849</v>
      </c>
      <c r="E181" t="s">
        <v>336</v>
      </c>
      <c r="F181">
        <v>53.5</v>
      </c>
      <c r="G181" s="5">
        <f t="shared" si="9"/>
        <v>1.7283537820212285</v>
      </c>
      <c r="H181" s="5">
        <f t="shared" si="13"/>
        <v>-2.9646217978771539E-2</v>
      </c>
    </row>
    <row r="182" spans="1:8" x14ac:dyDescent="0.2">
      <c r="A182" t="s">
        <v>634</v>
      </c>
      <c r="B182" t="s">
        <v>622</v>
      </c>
      <c r="C182" t="s">
        <v>633</v>
      </c>
      <c r="D182" s="16" t="s">
        <v>849</v>
      </c>
      <c r="E182" t="s">
        <v>15</v>
      </c>
      <c r="F182">
        <v>65.3</v>
      </c>
      <c r="G182" s="5">
        <f t="shared" si="9"/>
        <v>1.8149131812750738</v>
      </c>
      <c r="H182" s="5">
        <f t="shared" ref="H182:H183" si="14">G182-1.878</f>
        <v>-6.3086818724926053E-2</v>
      </c>
    </row>
    <row r="183" spans="1:8" x14ac:dyDescent="0.2">
      <c r="A183" t="s">
        <v>635</v>
      </c>
      <c r="B183" t="s">
        <v>622</v>
      </c>
      <c r="C183" t="s">
        <v>633</v>
      </c>
      <c r="D183" s="16" t="s">
        <v>849</v>
      </c>
      <c r="E183" t="s">
        <v>15</v>
      </c>
      <c r="F183">
        <v>60.7</v>
      </c>
      <c r="G183" s="5">
        <f t="shared" si="9"/>
        <v>1.7831886910752577</v>
      </c>
      <c r="H183" s="5">
        <f t="shared" si="14"/>
        <v>-9.481130892474221E-2</v>
      </c>
    </row>
    <row r="184" spans="1:8" x14ac:dyDescent="0.2">
      <c r="A184" t="s">
        <v>636</v>
      </c>
      <c r="B184" t="s">
        <v>622</v>
      </c>
      <c r="C184" t="s">
        <v>633</v>
      </c>
      <c r="D184" s="16" t="s">
        <v>849</v>
      </c>
      <c r="E184" t="s">
        <v>394</v>
      </c>
      <c r="F184">
        <v>71.7</v>
      </c>
      <c r="G184" s="5">
        <f t="shared" si="9"/>
        <v>1.8555191556678001</v>
      </c>
      <c r="H184" s="5">
        <f>G184-1.871</f>
        <v>-1.5480844332199872E-2</v>
      </c>
    </row>
    <row r="185" spans="1:8" x14ac:dyDescent="0.2">
      <c r="A185" t="s">
        <v>637</v>
      </c>
      <c r="B185" t="s">
        <v>622</v>
      </c>
      <c r="C185" t="s">
        <v>638</v>
      </c>
      <c r="D185" s="16" t="s">
        <v>850</v>
      </c>
      <c r="E185" t="s">
        <v>394</v>
      </c>
      <c r="F185">
        <v>64</v>
      </c>
      <c r="G185" s="5">
        <f t="shared" si="9"/>
        <v>1.8061799739838871</v>
      </c>
      <c r="H185" s="5">
        <f>G185-1.871</f>
        <v>-6.4820026016112919E-2</v>
      </c>
    </row>
    <row r="186" spans="1:8" x14ac:dyDescent="0.2">
      <c r="A186" t="s">
        <v>639</v>
      </c>
      <c r="B186" t="s">
        <v>534</v>
      </c>
      <c r="C186" t="s">
        <v>640</v>
      </c>
      <c r="D186" s="16" t="s">
        <v>851</v>
      </c>
      <c r="E186" t="s">
        <v>15</v>
      </c>
      <c r="F186">
        <v>79.900000000000006</v>
      </c>
      <c r="G186" s="5">
        <f t="shared" si="9"/>
        <v>1.9025467793139914</v>
      </c>
      <c r="H186" s="5">
        <f t="shared" ref="H186" si="15">G186-1.878</f>
        <v>2.4546779313991518E-2</v>
      </c>
    </row>
    <row r="187" spans="1:8" x14ac:dyDescent="0.2">
      <c r="A187" t="s">
        <v>641</v>
      </c>
      <c r="B187" t="s">
        <v>534</v>
      </c>
      <c r="C187" t="s">
        <v>640</v>
      </c>
      <c r="D187" s="16" t="s">
        <v>851</v>
      </c>
      <c r="E187" t="s">
        <v>336</v>
      </c>
      <c r="F187">
        <v>56.8</v>
      </c>
      <c r="G187" s="5">
        <f t="shared" si="9"/>
        <v>1.7543483357110188</v>
      </c>
      <c r="H187" s="5">
        <f t="shared" ref="H187" si="16">G187-1.758</f>
        <v>-3.6516642889812267E-3</v>
      </c>
    </row>
    <row r="188" spans="1:8" x14ac:dyDescent="0.2">
      <c r="A188" t="s">
        <v>642</v>
      </c>
      <c r="B188" t="s">
        <v>534</v>
      </c>
      <c r="C188" t="s">
        <v>640</v>
      </c>
      <c r="D188" s="16" t="s">
        <v>851</v>
      </c>
      <c r="E188" t="s">
        <v>394</v>
      </c>
      <c r="F188">
        <v>72.900000000000006</v>
      </c>
      <c r="G188" s="5">
        <f t="shared" si="9"/>
        <v>1.8627275283179747</v>
      </c>
      <c r="H188" s="5">
        <f>G188-1.871</f>
        <v>-8.2724716820252731E-3</v>
      </c>
    </row>
    <row r="189" spans="1:8" x14ac:dyDescent="0.2">
      <c r="A189" t="s">
        <v>643</v>
      </c>
      <c r="B189" t="s">
        <v>534</v>
      </c>
      <c r="C189" t="s">
        <v>640</v>
      </c>
      <c r="D189" s="16" t="s">
        <v>851</v>
      </c>
      <c r="E189" t="s">
        <v>15</v>
      </c>
      <c r="F189">
        <v>72.900000000000006</v>
      </c>
      <c r="G189" s="5">
        <f t="shared" si="9"/>
        <v>1.8627275283179747</v>
      </c>
      <c r="H189" s="5">
        <f t="shared" ref="H189" si="17">G189-1.878</f>
        <v>-1.5272471682025168E-2</v>
      </c>
    </row>
    <row r="190" spans="1:8" ht="16" x14ac:dyDescent="0.2">
      <c r="A190" t="s">
        <v>644</v>
      </c>
      <c r="B190" t="s">
        <v>534</v>
      </c>
      <c r="C190" t="s">
        <v>645</v>
      </c>
      <c r="D190" s="17" t="s">
        <v>855</v>
      </c>
      <c r="E190" t="s">
        <v>336</v>
      </c>
      <c r="F190">
        <v>53.6</v>
      </c>
      <c r="G190" s="5">
        <f t="shared" si="9"/>
        <v>1.72916478969277</v>
      </c>
      <c r="H190" s="5">
        <f t="shared" ref="H190" si="18">G190-1.758</f>
        <v>-2.8835210307230019E-2</v>
      </c>
    </row>
    <row r="191" spans="1:8" ht="16" x14ac:dyDescent="0.2">
      <c r="A191" t="s">
        <v>646</v>
      </c>
      <c r="B191" t="s">
        <v>534</v>
      </c>
      <c r="C191" t="s">
        <v>645</v>
      </c>
      <c r="D191" s="17" t="s">
        <v>855</v>
      </c>
      <c r="E191" t="s">
        <v>18</v>
      </c>
      <c r="F191">
        <v>71.900000000000006</v>
      </c>
      <c r="G191" s="5">
        <f t="shared" si="9"/>
        <v>1.8567288903828827</v>
      </c>
      <c r="H191" s="5">
        <f>G191-1.919</f>
        <v>-6.2271109617117348E-2</v>
      </c>
    </row>
    <row r="192" spans="1:8" ht="16" x14ac:dyDescent="0.2">
      <c r="A192" t="s">
        <v>647</v>
      </c>
      <c r="B192" t="s">
        <v>534</v>
      </c>
      <c r="C192" t="s">
        <v>645</v>
      </c>
      <c r="D192" s="17" t="s">
        <v>855</v>
      </c>
      <c r="E192" t="s">
        <v>394</v>
      </c>
      <c r="F192">
        <v>64.2</v>
      </c>
      <c r="G192" s="5">
        <f t="shared" si="9"/>
        <v>1.8075350280688534</v>
      </c>
      <c r="H192" s="5">
        <f>G192-1.871</f>
        <v>-6.3464971931146641E-2</v>
      </c>
    </row>
    <row r="193" spans="1:8" x14ac:dyDescent="0.2">
      <c r="A193" t="s">
        <v>648</v>
      </c>
      <c r="B193" t="s">
        <v>534</v>
      </c>
      <c r="C193" t="s">
        <v>649</v>
      </c>
      <c r="D193" t="s">
        <v>856</v>
      </c>
      <c r="E193" t="s">
        <v>336</v>
      </c>
      <c r="F193">
        <v>56.7</v>
      </c>
      <c r="G193" s="5">
        <f t="shared" si="9"/>
        <v>1.7535830588929067</v>
      </c>
      <c r="H193" s="5">
        <f t="shared" ref="H193" si="19">G193-1.758</f>
        <v>-4.4169411070933418E-3</v>
      </c>
    </row>
    <row r="194" spans="1:8" x14ac:dyDescent="0.2">
      <c r="A194" t="s">
        <v>650</v>
      </c>
      <c r="B194" t="s">
        <v>534</v>
      </c>
      <c r="C194" t="s">
        <v>649</v>
      </c>
      <c r="D194" t="s">
        <v>856</v>
      </c>
      <c r="E194" t="s">
        <v>11</v>
      </c>
      <c r="F194">
        <v>73.2</v>
      </c>
      <c r="G194" s="5">
        <f t="shared" ref="G194:G196" si="20">LOG10(F194)</f>
        <v>1.8645110810583918</v>
      </c>
      <c r="H194" s="5">
        <f t="shared" ref="H194:H195" si="21">G194-1.909</f>
        <v>-4.4488918941608224E-2</v>
      </c>
    </row>
    <row r="195" spans="1:8" x14ac:dyDescent="0.2">
      <c r="A195" t="s">
        <v>651</v>
      </c>
      <c r="B195" t="s">
        <v>534</v>
      </c>
      <c r="C195" t="s">
        <v>649</v>
      </c>
      <c r="D195" t="s">
        <v>856</v>
      </c>
      <c r="E195" t="s">
        <v>11</v>
      </c>
      <c r="F195">
        <v>88.6</v>
      </c>
      <c r="G195" s="5">
        <f t="shared" si="20"/>
        <v>1.9474337218870508</v>
      </c>
      <c r="H195" s="5">
        <f t="shared" si="21"/>
        <v>3.8433721887050742E-2</v>
      </c>
    </row>
    <row r="196" spans="1:8" x14ac:dyDescent="0.2">
      <c r="A196" t="s">
        <v>652</v>
      </c>
      <c r="B196" t="s">
        <v>534</v>
      </c>
      <c r="C196" t="s">
        <v>649</v>
      </c>
      <c r="D196" t="s">
        <v>856</v>
      </c>
      <c r="E196" t="s">
        <v>394</v>
      </c>
      <c r="F196">
        <v>85.4</v>
      </c>
      <c r="G196" s="5">
        <f t="shared" si="20"/>
        <v>1.9314578706890051</v>
      </c>
      <c r="H196" s="5">
        <f>G196-1.871</f>
        <v>6.04578706890051E-2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A6ACB-07F0-4CB3-B605-1B35F62B26A8}">
  <dimension ref="A1:H222"/>
  <sheetViews>
    <sheetView workbookViewId="0">
      <selection activeCell="G10" sqref="G10"/>
    </sheetView>
  </sheetViews>
  <sheetFormatPr baseColWidth="10" defaultColWidth="8.83203125" defaultRowHeight="15" x14ac:dyDescent="0.2"/>
  <cols>
    <col min="2" max="2" width="10.33203125" bestFit="1" customWidth="1"/>
    <col min="3" max="3" width="10.5" bestFit="1" customWidth="1"/>
    <col min="4" max="4" width="14.83203125" bestFit="1" customWidth="1"/>
  </cols>
  <sheetData>
    <row r="1" spans="1:8" x14ac:dyDescent="0.2">
      <c r="A1" s="1" t="s">
        <v>0</v>
      </c>
      <c r="B1" s="1" t="s">
        <v>653</v>
      </c>
      <c r="C1" s="1" t="s">
        <v>2</v>
      </c>
      <c r="D1" s="1" t="s">
        <v>655</v>
      </c>
      <c r="E1" s="1" t="s">
        <v>3</v>
      </c>
      <c r="F1" s="1" t="s">
        <v>656</v>
      </c>
      <c r="G1" s="3" t="s">
        <v>5</v>
      </c>
      <c r="H1" s="3" t="s">
        <v>657</v>
      </c>
    </row>
    <row r="2" spans="1:8" x14ac:dyDescent="0.2">
      <c r="A2" t="s">
        <v>444</v>
      </c>
      <c r="B2" t="s">
        <v>439</v>
      </c>
      <c r="C2" t="s">
        <v>658</v>
      </c>
      <c r="D2" s="16" t="s">
        <v>854</v>
      </c>
      <c r="E2" t="s">
        <v>18</v>
      </c>
      <c r="F2">
        <v>21.9</v>
      </c>
      <c r="G2" s="5">
        <v>1.3404441148401183</v>
      </c>
      <c r="H2" s="5">
        <f>G2-1.221</f>
        <v>0.11944411484011819</v>
      </c>
    </row>
    <row r="3" spans="1:8" x14ac:dyDescent="0.2">
      <c r="A3" t="s">
        <v>445</v>
      </c>
      <c r="B3" t="s">
        <v>439</v>
      </c>
      <c r="C3" t="s">
        <v>658</v>
      </c>
      <c r="D3" s="16" t="s">
        <v>854</v>
      </c>
      <c r="E3" t="s">
        <v>15</v>
      </c>
      <c r="F3">
        <v>19.100000000000001</v>
      </c>
      <c r="G3" s="5">
        <v>1.2810333672477277</v>
      </c>
      <c r="H3" s="5">
        <f>G3-1.21</f>
        <v>7.1033367247727686E-2</v>
      </c>
    </row>
    <row r="4" spans="1:8" x14ac:dyDescent="0.2">
      <c r="A4" t="s">
        <v>446</v>
      </c>
      <c r="B4" t="s">
        <v>439</v>
      </c>
      <c r="C4" t="s">
        <v>658</v>
      </c>
      <c r="D4" s="16" t="s">
        <v>854</v>
      </c>
      <c r="E4" t="s">
        <v>15</v>
      </c>
      <c r="F4">
        <v>19.2</v>
      </c>
      <c r="G4" s="5">
        <v>1.2833012287035497</v>
      </c>
      <c r="H4" s="5">
        <f>G4-1.21</f>
        <v>7.3301228703549715E-2</v>
      </c>
    </row>
    <row r="5" spans="1:8" x14ac:dyDescent="0.2">
      <c r="A5" t="s">
        <v>450</v>
      </c>
      <c r="B5" t="s">
        <v>439</v>
      </c>
      <c r="C5" t="s">
        <v>658</v>
      </c>
      <c r="D5" s="16" t="s">
        <v>854</v>
      </c>
      <c r="E5" t="s">
        <v>9</v>
      </c>
      <c r="F5">
        <v>17.100000000000001</v>
      </c>
      <c r="G5" s="5">
        <v>1.2329961103921538</v>
      </c>
      <c r="H5" s="5">
        <f>G5-1.09</f>
        <v>0.14299611039215376</v>
      </c>
    </row>
    <row r="6" spans="1:8" x14ac:dyDescent="0.2">
      <c r="A6" t="s">
        <v>451</v>
      </c>
      <c r="B6" t="s">
        <v>439</v>
      </c>
      <c r="C6" t="s">
        <v>658</v>
      </c>
      <c r="D6" s="16" t="s">
        <v>854</v>
      </c>
      <c r="E6" t="s">
        <v>9</v>
      </c>
      <c r="F6">
        <v>16.8</v>
      </c>
      <c r="G6" s="5">
        <v>1.2253092817258628</v>
      </c>
      <c r="H6" s="5">
        <f t="shared" ref="H6:H7" si="0">G6-1.09</f>
        <v>0.13530928172586276</v>
      </c>
    </row>
    <row r="7" spans="1:8" x14ac:dyDescent="0.2">
      <c r="A7" t="s">
        <v>659</v>
      </c>
      <c r="B7" t="s">
        <v>439</v>
      </c>
      <c r="C7" t="s">
        <v>658</v>
      </c>
      <c r="D7" s="16" t="s">
        <v>854</v>
      </c>
      <c r="E7" t="s">
        <v>9</v>
      </c>
      <c r="F7">
        <v>10</v>
      </c>
      <c r="G7" s="5">
        <v>1</v>
      </c>
      <c r="H7" s="5">
        <f t="shared" si="0"/>
        <v>-9.000000000000008E-2</v>
      </c>
    </row>
    <row r="8" spans="1:8" x14ac:dyDescent="0.2">
      <c r="A8" t="s">
        <v>660</v>
      </c>
      <c r="B8" t="s">
        <v>439</v>
      </c>
      <c r="C8" t="s">
        <v>658</v>
      </c>
      <c r="D8" s="16" t="s">
        <v>854</v>
      </c>
      <c r="E8" t="s">
        <v>11</v>
      </c>
      <c r="F8">
        <v>14.7</v>
      </c>
      <c r="G8" s="5">
        <v>1.167317334748176</v>
      </c>
      <c r="H8" s="5">
        <f>G8-1.166</f>
        <v>1.31733474817608E-3</v>
      </c>
    </row>
    <row r="9" spans="1:8" x14ac:dyDescent="0.2">
      <c r="A9" t="s">
        <v>448</v>
      </c>
      <c r="B9" t="s">
        <v>439</v>
      </c>
      <c r="C9" t="s">
        <v>658</v>
      </c>
      <c r="D9" s="16" t="s">
        <v>854</v>
      </c>
      <c r="E9" t="s">
        <v>11</v>
      </c>
      <c r="F9">
        <v>18.399999999999999</v>
      </c>
      <c r="G9" s="5">
        <v>1.2648178230095364</v>
      </c>
      <c r="H9" s="5">
        <f t="shared" ref="H9:H12" si="1">G9-1.166</f>
        <v>9.8817823009536454E-2</v>
      </c>
    </row>
    <row r="10" spans="1:8" x14ac:dyDescent="0.2">
      <c r="A10" t="s">
        <v>661</v>
      </c>
      <c r="B10" t="s">
        <v>439</v>
      </c>
      <c r="C10" t="s">
        <v>658</v>
      </c>
      <c r="D10" s="16" t="s">
        <v>854</v>
      </c>
      <c r="E10" t="s">
        <v>11</v>
      </c>
      <c r="F10">
        <v>18.3</v>
      </c>
      <c r="G10" s="5">
        <v>1.2624510897304295</v>
      </c>
      <c r="H10" s="5">
        <f t="shared" si="1"/>
        <v>9.6451089730429596E-2</v>
      </c>
    </row>
    <row r="11" spans="1:8" x14ac:dyDescent="0.2">
      <c r="A11" t="s">
        <v>449</v>
      </c>
      <c r="B11" t="s">
        <v>439</v>
      </c>
      <c r="C11" t="s">
        <v>658</v>
      </c>
      <c r="D11" s="16" t="s">
        <v>854</v>
      </c>
      <c r="E11" t="s">
        <v>11</v>
      </c>
      <c r="F11">
        <v>11</v>
      </c>
      <c r="G11" s="5">
        <v>1.0413926851582251</v>
      </c>
      <c r="H11" s="5">
        <f t="shared" si="1"/>
        <v>-0.12460731484177479</v>
      </c>
    </row>
    <row r="12" spans="1:8" x14ac:dyDescent="0.2">
      <c r="A12" t="s">
        <v>662</v>
      </c>
      <c r="B12" t="s">
        <v>439</v>
      </c>
      <c r="C12" t="s">
        <v>658</v>
      </c>
      <c r="D12" s="16" t="s">
        <v>854</v>
      </c>
      <c r="E12" t="s">
        <v>11</v>
      </c>
      <c r="F12">
        <v>13.1</v>
      </c>
      <c r="G12" s="5">
        <v>1.1172712956557642</v>
      </c>
      <c r="H12" s="5">
        <f t="shared" si="1"/>
        <v>-4.8728704344235707E-2</v>
      </c>
    </row>
    <row r="13" spans="1:8" x14ac:dyDescent="0.2">
      <c r="A13" t="s">
        <v>452</v>
      </c>
      <c r="B13" t="s">
        <v>439</v>
      </c>
      <c r="C13" t="s">
        <v>658</v>
      </c>
      <c r="D13" s="16" t="s">
        <v>854</v>
      </c>
      <c r="E13" t="s">
        <v>394</v>
      </c>
      <c r="F13">
        <v>10.5</v>
      </c>
      <c r="G13" s="5">
        <v>1.0211892990699381</v>
      </c>
      <c r="H13" s="5">
        <f>G13-1.007</f>
        <v>1.4189299069938155E-2</v>
      </c>
    </row>
    <row r="14" spans="1:8" x14ac:dyDescent="0.2">
      <c r="A14" t="s">
        <v>453</v>
      </c>
      <c r="B14" t="s">
        <v>439</v>
      </c>
      <c r="C14" t="s">
        <v>658</v>
      </c>
      <c r="D14" s="16" t="s">
        <v>854</v>
      </c>
      <c r="E14" t="s">
        <v>394</v>
      </c>
      <c r="F14">
        <v>11.4</v>
      </c>
      <c r="G14" s="5">
        <f>LOG10(11.4)</f>
        <v>1.0569048513364727</v>
      </c>
      <c r="H14" s="5">
        <f>G14-1.007</f>
        <v>4.9904851336472822E-2</v>
      </c>
    </row>
    <row r="15" spans="1:8" x14ac:dyDescent="0.2">
      <c r="A15" t="s">
        <v>663</v>
      </c>
      <c r="B15" t="s">
        <v>455</v>
      </c>
      <c r="C15" t="s">
        <v>664</v>
      </c>
      <c r="D15" s="16" t="s">
        <v>841</v>
      </c>
      <c r="E15" t="s">
        <v>336</v>
      </c>
      <c r="F15">
        <v>12</v>
      </c>
      <c r="G15" s="5">
        <v>1.0791812460476249</v>
      </c>
      <c r="H15" s="5">
        <f t="shared" ref="H15:H18" si="2">G15-1.121</f>
        <v>-4.181875395237511E-2</v>
      </c>
    </row>
    <row r="16" spans="1:8" x14ac:dyDescent="0.2">
      <c r="A16" t="s">
        <v>665</v>
      </c>
      <c r="B16" t="s">
        <v>455</v>
      </c>
      <c r="C16" t="s">
        <v>664</v>
      </c>
      <c r="D16" s="16" t="s">
        <v>841</v>
      </c>
      <c r="E16" t="s">
        <v>336</v>
      </c>
      <c r="F16">
        <v>12.5</v>
      </c>
      <c r="G16" s="5">
        <v>1.0969100130080565</v>
      </c>
      <c r="H16" s="5">
        <f t="shared" si="2"/>
        <v>-2.4089986991943535E-2</v>
      </c>
    </row>
    <row r="17" spans="1:8" x14ac:dyDescent="0.2">
      <c r="A17" t="s">
        <v>460</v>
      </c>
      <c r="B17" t="s">
        <v>455</v>
      </c>
      <c r="C17" t="s">
        <v>664</v>
      </c>
      <c r="D17" s="16" t="s">
        <v>841</v>
      </c>
      <c r="E17" t="s">
        <v>336</v>
      </c>
      <c r="F17">
        <v>14.3</v>
      </c>
      <c r="G17" s="5">
        <v>1.1553360374650619</v>
      </c>
      <c r="H17" s="5">
        <f t="shared" si="2"/>
        <v>3.4336037465061864E-2</v>
      </c>
    </row>
    <row r="18" spans="1:8" x14ac:dyDescent="0.2">
      <c r="A18" t="s">
        <v>461</v>
      </c>
      <c r="B18" t="s">
        <v>455</v>
      </c>
      <c r="C18" t="s">
        <v>664</v>
      </c>
      <c r="D18" s="16" t="s">
        <v>841</v>
      </c>
      <c r="E18" t="s">
        <v>336</v>
      </c>
      <c r="F18">
        <v>15.1</v>
      </c>
      <c r="G18" s="5">
        <v>1.1789769472931695</v>
      </c>
      <c r="H18" s="5">
        <f t="shared" si="2"/>
        <v>5.797694729316949E-2</v>
      </c>
    </row>
    <row r="19" spans="1:8" x14ac:dyDescent="0.2">
      <c r="A19" t="s">
        <v>666</v>
      </c>
      <c r="B19" t="s">
        <v>455</v>
      </c>
      <c r="C19" t="s">
        <v>664</v>
      </c>
      <c r="D19" s="16" t="s">
        <v>841</v>
      </c>
      <c r="E19" t="s">
        <v>18</v>
      </c>
      <c r="F19">
        <v>14.8</v>
      </c>
      <c r="G19" s="5">
        <v>1.1702617153949575</v>
      </c>
      <c r="H19" s="5">
        <f t="shared" ref="H19:H23" si="3">G19-1.221</f>
        <v>-5.0738284605042594E-2</v>
      </c>
    </row>
    <row r="20" spans="1:8" x14ac:dyDescent="0.2">
      <c r="A20" t="s">
        <v>667</v>
      </c>
      <c r="B20" t="s">
        <v>455</v>
      </c>
      <c r="C20" t="s">
        <v>664</v>
      </c>
      <c r="D20" s="16" t="s">
        <v>841</v>
      </c>
      <c r="E20" t="s">
        <v>18</v>
      </c>
      <c r="F20">
        <v>18.2</v>
      </c>
      <c r="G20" s="5">
        <v>1.2600713879850747</v>
      </c>
      <c r="H20" s="5">
        <f t="shared" si="3"/>
        <v>3.907138798507459E-2</v>
      </c>
    </row>
    <row r="21" spans="1:8" x14ac:dyDescent="0.2">
      <c r="A21" t="s">
        <v>668</v>
      </c>
      <c r="B21" t="s">
        <v>455</v>
      </c>
      <c r="C21" t="s">
        <v>664</v>
      </c>
      <c r="D21" s="16" t="s">
        <v>841</v>
      </c>
      <c r="E21" t="s">
        <v>18</v>
      </c>
      <c r="F21">
        <v>14.4</v>
      </c>
      <c r="G21" s="5">
        <v>1.1583624920952498</v>
      </c>
      <c r="H21" s="5">
        <f t="shared" si="3"/>
        <v>-6.2637507904750311E-2</v>
      </c>
    </row>
    <row r="22" spans="1:8" x14ac:dyDescent="0.2">
      <c r="A22" t="s">
        <v>464</v>
      </c>
      <c r="B22" t="s">
        <v>455</v>
      </c>
      <c r="C22" t="s">
        <v>664</v>
      </c>
      <c r="D22" s="16" t="s">
        <v>841</v>
      </c>
      <c r="E22" t="s">
        <v>18</v>
      </c>
      <c r="F22">
        <v>15.6</v>
      </c>
      <c r="G22" s="5">
        <v>1.1931245983544616</v>
      </c>
      <c r="H22" s="5">
        <f t="shared" si="3"/>
        <v>-2.7875401645538478E-2</v>
      </c>
    </row>
    <row r="23" spans="1:8" x14ac:dyDescent="0.2">
      <c r="A23" t="s">
        <v>465</v>
      </c>
      <c r="B23" t="s">
        <v>455</v>
      </c>
      <c r="C23" t="s">
        <v>664</v>
      </c>
      <c r="D23" s="16" t="s">
        <v>841</v>
      </c>
      <c r="E23" t="s">
        <v>18</v>
      </c>
      <c r="F23">
        <v>16.100000000000001</v>
      </c>
      <c r="G23" s="5">
        <v>1.2068258760318498</v>
      </c>
      <c r="H23" s="5">
        <f t="shared" si="3"/>
        <v>-1.4174123968150321E-2</v>
      </c>
    </row>
    <row r="24" spans="1:8" x14ac:dyDescent="0.2">
      <c r="A24" t="s">
        <v>669</v>
      </c>
      <c r="B24" t="s">
        <v>455</v>
      </c>
      <c r="C24" t="s">
        <v>664</v>
      </c>
      <c r="D24" s="16" t="s">
        <v>841</v>
      </c>
      <c r="E24" t="s">
        <v>15</v>
      </c>
      <c r="F24">
        <v>14.9</v>
      </c>
      <c r="G24" s="5">
        <v>1.173186268412274</v>
      </c>
      <c r="H24" s="5">
        <f t="shared" ref="H24:H30" si="4">G24-1.21</f>
        <v>-3.681373158772594E-2</v>
      </c>
    </row>
    <row r="25" spans="1:8" x14ac:dyDescent="0.2">
      <c r="A25" t="s">
        <v>670</v>
      </c>
      <c r="B25" t="s">
        <v>455</v>
      </c>
      <c r="C25" t="s">
        <v>664</v>
      </c>
      <c r="D25" s="16" t="s">
        <v>841</v>
      </c>
      <c r="E25" t="s">
        <v>15</v>
      </c>
      <c r="F25">
        <v>18.399999999999999</v>
      </c>
      <c r="G25" s="5">
        <v>1.2648178230095364</v>
      </c>
      <c r="H25" s="5">
        <f t="shared" si="4"/>
        <v>5.4817823009536415E-2</v>
      </c>
    </row>
    <row r="26" spans="1:8" x14ac:dyDescent="0.2">
      <c r="A26" t="s">
        <v>671</v>
      </c>
      <c r="B26" t="s">
        <v>455</v>
      </c>
      <c r="C26" t="s">
        <v>664</v>
      </c>
      <c r="D26" s="16" t="s">
        <v>841</v>
      </c>
      <c r="E26" t="s">
        <v>15</v>
      </c>
      <c r="F26">
        <v>15</v>
      </c>
      <c r="G26" s="5">
        <v>1.1760912590556813</v>
      </c>
      <c r="H26" s="5">
        <f t="shared" si="4"/>
        <v>-3.3908740944318616E-2</v>
      </c>
    </row>
    <row r="27" spans="1:8" x14ac:dyDescent="0.2">
      <c r="A27" t="s">
        <v>672</v>
      </c>
      <c r="B27" t="s">
        <v>455</v>
      </c>
      <c r="C27" t="s">
        <v>664</v>
      </c>
      <c r="D27" s="16" t="s">
        <v>841</v>
      </c>
      <c r="E27" t="s">
        <v>15</v>
      </c>
      <c r="F27">
        <v>18.399999999999999</v>
      </c>
      <c r="G27" s="5">
        <v>1.2648178230095364</v>
      </c>
      <c r="H27" s="5">
        <f t="shared" si="4"/>
        <v>5.4817823009536415E-2</v>
      </c>
    </row>
    <row r="28" spans="1:8" x14ac:dyDescent="0.2">
      <c r="A28" t="s">
        <v>673</v>
      </c>
      <c r="B28" t="s">
        <v>455</v>
      </c>
      <c r="C28" t="s">
        <v>664</v>
      </c>
      <c r="D28" s="16" t="s">
        <v>841</v>
      </c>
      <c r="E28" t="s">
        <v>15</v>
      </c>
      <c r="F28">
        <v>11.1</v>
      </c>
      <c r="G28" s="5">
        <v>1.0453229787866574</v>
      </c>
      <c r="H28" s="5">
        <f t="shared" si="4"/>
        <v>-0.1646770212133426</v>
      </c>
    </row>
    <row r="29" spans="1:8" x14ac:dyDescent="0.2">
      <c r="A29" t="s">
        <v>467</v>
      </c>
      <c r="B29" t="s">
        <v>455</v>
      </c>
      <c r="C29" t="s">
        <v>664</v>
      </c>
      <c r="D29" s="16" t="s">
        <v>841</v>
      </c>
      <c r="E29" t="s">
        <v>15</v>
      </c>
      <c r="F29">
        <v>16.600000000000001</v>
      </c>
      <c r="G29" s="5">
        <v>1.2201080880400552</v>
      </c>
      <c r="H29" s="5">
        <f t="shared" si="4"/>
        <v>1.0108088040055252E-2</v>
      </c>
    </row>
    <row r="30" spans="1:8" x14ac:dyDescent="0.2">
      <c r="A30" t="s">
        <v>468</v>
      </c>
      <c r="B30" t="s">
        <v>455</v>
      </c>
      <c r="C30" t="s">
        <v>664</v>
      </c>
      <c r="D30" s="16" t="s">
        <v>841</v>
      </c>
      <c r="E30" t="s">
        <v>15</v>
      </c>
      <c r="F30">
        <v>15.1</v>
      </c>
      <c r="G30" s="5">
        <v>1.1789769472931695</v>
      </c>
      <c r="H30" s="5">
        <f t="shared" si="4"/>
        <v>-3.1023052706830478E-2</v>
      </c>
    </row>
    <row r="31" spans="1:8" x14ac:dyDescent="0.2">
      <c r="A31" t="s">
        <v>674</v>
      </c>
      <c r="B31" t="s">
        <v>455</v>
      </c>
      <c r="C31" t="s">
        <v>664</v>
      </c>
      <c r="D31" s="16" t="s">
        <v>841</v>
      </c>
      <c r="E31" t="s">
        <v>9</v>
      </c>
      <c r="F31">
        <v>13.1</v>
      </c>
      <c r="G31" s="5">
        <v>1.1172712956557642</v>
      </c>
      <c r="H31" s="5">
        <f t="shared" ref="H31:H37" si="5">G31-1.09</f>
        <v>2.7271295655764138E-2</v>
      </c>
    </row>
    <row r="32" spans="1:8" x14ac:dyDescent="0.2">
      <c r="A32" t="s">
        <v>675</v>
      </c>
      <c r="B32" t="s">
        <v>455</v>
      </c>
      <c r="C32" t="s">
        <v>664</v>
      </c>
      <c r="D32" s="16" t="s">
        <v>841</v>
      </c>
      <c r="E32" t="s">
        <v>9</v>
      </c>
      <c r="F32">
        <v>13.8</v>
      </c>
      <c r="G32" s="5">
        <v>1.1398790864012365</v>
      </c>
      <c r="H32" s="5">
        <f t="shared" si="5"/>
        <v>4.9879086401236394E-2</v>
      </c>
    </row>
    <row r="33" spans="1:8" x14ac:dyDescent="0.2">
      <c r="A33" t="s">
        <v>676</v>
      </c>
      <c r="B33" t="s">
        <v>455</v>
      </c>
      <c r="C33" t="s">
        <v>664</v>
      </c>
      <c r="D33" s="16" t="s">
        <v>841</v>
      </c>
      <c r="E33" t="s">
        <v>9</v>
      </c>
      <c r="F33">
        <v>11.4</v>
      </c>
      <c r="G33" s="5">
        <v>1.0569048513364727</v>
      </c>
      <c r="H33" s="5">
        <f t="shared" si="5"/>
        <v>-3.3095148663527363E-2</v>
      </c>
    </row>
    <row r="34" spans="1:8" x14ac:dyDescent="0.2">
      <c r="A34" t="s">
        <v>677</v>
      </c>
      <c r="B34" t="s">
        <v>455</v>
      </c>
      <c r="C34" t="s">
        <v>664</v>
      </c>
      <c r="D34" s="16" t="s">
        <v>841</v>
      </c>
      <c r="E34" t="s">
        <v>9</v>
      </c>
      <c r="F34">
        <v>11.6</v>
      </c>
      <c r="G34" s="5">
        <v>1.0644579892269184</v>
      </c>
      <c r="H34" s="5">
        <f t="shared" si="5"/>
        <v>-2.5542010773081714E-2</v>
      </c>
    </row>
    <row r="35" spans="1:8" x14ac:dyDescent="0.2">
      <c r="A35" t="s">
        <v>678</v>
      </c>
      <c r="B35" t="s">
        <v>455</v>
      </c>
      <c r="C35" t="s">
        <v>664</v>
      </c>
      <c r="D35" s="16" t="s">
        <v>841</v>
      </c>
      <c r="E35" t="s">
        <v>9</v>
      </c>
      <c r="F35">
        <v>13.9</v>
      </c>
      <c r="G35" s="5">
        <v>1.1430148002540952</v>
      </c>
      <c r="H35" s="5">
        <f t="shared" si="5"/>
        <v>5.3014800254095107E-2</v>
      </c>
    </row>
    <row r="36" spans="1:8" x14ac:dyDescent="0.2">
      <c r="A36" t="s">
        <v>679</v>
      </c>
      <c r="B36" t="s">
        <v>455</v>
      </c>
      <c r="C36" t="s">
        <v>664</v>
      </c>
      <c r="D36" s="16" t="s">
        <v>841</v>
      </c>
      <c r="E36" t="s">
        <v>9</v>
      </c>
      <c r="F36">
        <v>11.9</v>
      </c>
      <c r="G36" s="5">
        <v>1.0755469613925308</v>
      </c>
      <c r="H36" s="5">
        <f t="shared" si="5"/>
        <v>-1.4453038607469271E-2</v>
      </c>
    </row>
    <row r="37" spans="1:8" x14ac:dyDescent="0.2">
      <c r="A37" t="s">
        <v>472</v>
      </c>
      <c r="B37" t="s">
        <v>455</v>
      </c>
      <c r="C37" t="s">
        <v>664</v>
      </c>
      <c r="D37" s="16" t="s">
        <v>841</v>
      </c>
      <c r="E37" t="s">
        <v>9</v>
      </c>
      <c r="F37">
        <v>13.5</v>
      </c>
      <c r="G37" s="5">
        <v>1.1303337684950061</v>
      </c>
      <c r="H37" s="5">
        <f t="shared" si="5"/>
        <v>4.0333768495006028E-2</v>
      </c>
    </row>
    <row r="38" spans="1:8" x14ac:dyDescent="0.2">
      <c r="A38" t="s">
        <v>680</v>
      </c>
      <c r="B38" t="s">
        <v>455</v>
      </c>
      <c r="C38" t="s">
        <v>664</v>
      </c>
      <c r="D38" s="16" t="s">
        <v>841</v>
      </c>
      <c r="E38" t="s">
        <v>11</v>
      </c>
      <c r="F38">
        <v>17.100000000000001</v>
      </c>
      <c r="G38" s="5">
        <v>1.2329961103921538</v>
      </c>
      <c r="H38" s="5">
        <f t="shared" ref="H38:H44" si="6">G38-1.166</f>
        <v>6.6996110392153918E-2</v>
      </c>
    </row>
    <row r="39" spans="1:8" x14ac:dyDescent="0.2">
      <c r="A39" t="s">
        <v>681</v>
      </c>
      <c r="B39" t="s">
        <v>455</v>
      </c>
      <c r="C39" t="s">
        <v>664</v>
      </c>
      <c r="D39" s="16" t="s">
        <v>841</v>
      </c>
      <c r="E39" t="s">
        <v>11</v>
      </c>
      <c r="F39">
        <v>14.3</v>
      </c>
      <c r="G39" s="5">
        <v>1.1553360374650619</v>
      </c>
      <c r="H39" s="5">
        <f t="shared" si="6"/>
        <v>-1.0663962534938065E-2</v>
      </c>
    </row>
    <row r="40" spans="1:8" x14ac:dyDescent="0.2">
      <c r="A40" t="s">
        <v>682</v>
      </c>
      <c r="B40" t="s">
        <v>455</v>
      </c>
      <c r="C40" t="s">
        <v>664</v>
      </c>
      <c r="D40" s="16" t="s">
        <v>841</v>
      </c>
      <c r="E40" t="s">
        <v>11</v>
      </c>
      <c r="F40">
        <v>15.7</v>
      </c>
      <c r="G40" s="5">
        <v>1.1958996524092338</v>
      </c>
      <c r="H40" s="5">
        <f t="shared" si="6"/>
        <v>2.9899652409233868E-2</v>
      </c>
    </row>
    <row r="41" spans="1:8" x14ac:dyDescent="0.2">
      <c r="A41" t="s">
        <v>683</v>
      </c>
      <c r="B41" t="s">
        <v>455</v>
      </c>
      <c r="C41" t="s">
        <v>664</v>
      </c>
      <c r="D41" s="16" t="s">
        <v>841</v>
      </c>
      <c r="E41" t="s">
        <v>11</v>
      </c>
      <c r="F41">
        <v>12.2</v>
      </c>
      <c r="G41" s="5">
        <v>1.0863598306747482</v>
      </c>
      <c r="H41" s="5">
        <f t="shared" si="6"/>
        <v>-7.9640169325251753E-2</v>
      </c>
    </row>
    <row r="42" spans="1:8" x14ac:dyDescent="0.2">
      <c r="A42" t="s">
        <v>684</v>
      </c>
      <c r="B42" t="s">
        <v>455</v>
      </c>
      <c r="C42" t="s">
        <v>664</v>
      </c>
      <c r="D42" s="16" t="s">
        <v>841</v>
      </c>
      <c r="E42" t="s">
        <v>11</v>
      </c>
      <c r="F42">
        <v>16.2</v>
      </c>
      <c r="G42" s="5">
        <v>1.209515014542631</v>
      </c>
      <c r="H42" s="5">
        <f t="shared" si="6"/>
        <v>4.351501454263107E-2</v>
      </c>
    </row>
    <row r="43" spans="1:8" x14ac:dyDescent="0.2">
      <c r="A43" t="s">
        <v>469</v>
      </c>
      <c r="B43" t="s">
        <v>455</v>
      </c>
      <c r="C43" t="s">
        <v>664</v>
      </c>
      <c r="D43" s="16" t="s">
        <v>841</v>
      </c>
      <c r="E43" t="s">
        <v>11</v>
      </c>
      <c r="F43">
        <v>16.2</v>
      </c>
      <c r="G43" s="5">
        <v>1.209515014542631</v>
      </c>
      <c r="H43" s="5">
        <f t="shared" si="6"/>
        <v>4.351501454263107E-2</v>
      </c>
    </row>
    <row r="44" spans="1:8" x14ac:dyDescent="0.2">
      <c r="A44" t="s">
        <v>470</v>
      </c>
      <c r="B44" t="s">
        <v>455</v>
      </c>
      <c r="C44" t="s">
        <v>664</v>
      </c>
      <c r="D44" s="16" t="s">
        <v>841</v>
      </c>
      <c r="E44" t="s">
        <v>11</v>
      </c>
      <c r="F44">
        <v>14.1</v>
      </c>
      <c r="G44" s="5">
        <v>1.1492191126553799</v>
      </c>
      <c r="H44" s="5">
        <f t="shared" si="6"/>
        <v>-1.6780887344620021E-2</v>
      </c>
    </row>
    <row r="45" spans="1:8" x14ac:dyDescent="0.2">
      <c r="A45" t="s">
        <v>685</v>
      </c>
      <c r="B45" t="s">
        <v>455</v>
      </c>
      <c r="C45" t="s">
        <v>664</v>
      </c>
      <c r="D45" s="16" t="s">
        <v>841</v>
      </c>
      <c r="E45" t="s">
        <v>394</v>
      </c>
      <c r="F45">
        <v>11.1</v>
      </c>
      <c r="G45" s="5">
        <v>1.0453229787866574</v>
      </c>
      <c r="H45" s="5">
        <f>G45-1.007</f>
        <v>3.8322978786657469E-2</v>
      </c>
    </row>
    <row r="46" spans="1:8" x14ac:dyDescent="0.2">
      <c r="A46" t="s">
        <v>686</v>
      </c>
      <c r="B46" t="s">
        <v>475</v>
      </c>
      <c r="C46" t="s">
        <v>687</v>
      </c>
      <c r="D46" s="16" t="s">
        <v>842</v>
      </c>
      <c r="E46" t="s">
        <v>336</v>
      </c>
      <c r="F46">
        <v>13.6</v>
      </c>
      <c r="G46" s="5">
        <v>1.1335389083702174</v>
      </c>
      <c r="H46" s="5">
        <f t="shared" ref="H46:H51" si="7">G46-1.121</f>
        <v>1.2538908370217428E-2</v>
      </c>
    </row>
    <row r="47" spans="1:8" x14ac:dyDescent="0.2">
      <c r="A47" t="s">
        <v>489</v>
      </c>
      <c r="B47" t="s">
        <v>475</v>
      </c>
      <c r="C47" t="s">
        <v>687</v>
      </c>
      <c r="D47" s="16" t="s">
        <v>842</v>
      </c>
      <c r="E47" t="s">
        <v>336</v>
      </c>
      <c r="F47">
        <v>11.7</v>
      </c>
      <c r="G47" s="5">
        <v>1.0681858617461617</v>
      </c>
      <c r="H47" s="5">
        <f t="shared" si="7"/>
        <v>-5.2814138253838294E-2</v>
      </c>
    </row>
    <row r="48" spans="1:8" x14ac:dyDescent="0.2">
      <c r="A48" t="s">
        <v>490</v>
      </c>
      <c r="B48" t="s">
        <v>475</v>
      </c>
      <c r="C48" t="s">
        <v>687</v>
      </c>
      <c r="D48" s="16" t="s">
        <v>842</v>
      </c>
      <c r="E48" t="s">
        <v>336</v>
      </c>
      <c r="F48">
        <v>12.3</v>
      </c>
      <c r="G48" s="5">
        <v>1.0899051114393981</v>
      </c>
      <c r="H48" s="5">
        <f t="shared" si="7"/>
        <v>-3.1094888560601941E-2</v>
      </c>
    </row>
    <row r="49" spans="1:8" x14ac:dyDescent="0.2">
      <c r="A49" t="s">
        <v>491</v>
      </c>
      <c r="B49" t="s">
        <v>475</v>
      </c>
      <c r="C49" t="s">
        <v>687</v>
      </c>
      <c r="D49" s="16" t="s">
        <v>842</v>
      </c>
      <c r="E49" t="s">
        <v>336</v>
      </c>
      <c r="F49">
        <v>14.6</v>
      </c>
      <c r="G49" s="5">
        <v>1.1643528557844371</v>
      </c>
      <c r="H49" s="5">
        <f t="shared" si="7"/>
        <v>4.335285578443715E-2</v>
      </c>
    </row>
    <row r="50" spans="1:8" x14ac:dyDescent="0.2">
      <c r="A50" t="s">
        <v>492</v>
      </c>
      <c r="B50" t="s">
        <v>475</v>
      </c>
      <c r="C50" t="s">
        <v>687</v>
      </c>
      <c r="D50" s="16" t="s">
        <v>842</v>
      </c>
      <c r="E50" t="s">
        <v>336</v>
      </c>
      <c r="F50">
        <v>11.4</v>
      </c>
      <c r="G50" s="5">
        <v>1.0569048513364727</v>
      </c>
      <c r="H50" s="5">
        <f t="shared" si="7"/>
        <v>-6.4095148663527279E-2</v>
      </c>
    </row>
    <row r="51" spans="1:8" x14ac:dyDescent="0.2">
      <c r="A51" t="s">
        <v>493</v>
      </c>
      <c r="B51" t="s">
        <v>475</v>
      </c>
      <c r="C51" t="s">
        <v>687</v>
      </c>
      <c r="D51" s="16" t="s">
        <v>842</v>
      </c>
      <c r="E51" t="s">
        <v>336</v>
      </c>
      <c r="F51">
        <v>11.3</v>
      </c>
      <c r="G51" s="5">
        <v>1.0530784434834197</v>
      </c>
      <c r="H51" s="5">
        <f t="shared" si="7"/>
        <v>-6.7921556516580273E-2</v>
      </c>
    </row>
    <row r="52" spans="1:8" x14ac:dyDescent="0.2">
      <c r="A52" t="s">
        <v>688</v>
      </c>
      <c r="B52" t="s">
        <v>475</v>
      </c>
      <c r="C52" t="s">
        <v>687</v>
      </c>
      <c r="D52" s="16" t="s">
        <v>842</v>
      </c>
      <c r="E52" t="s">
        <v>18</v>
      </c>
      <c r="F52">
        <v>16.2</v>
      </c>
      <c r="G52" s="5">
        <v>1.209515014542631</v>
      </c>
      <c r="H52" s="5">
        <f t="shared" ref="H52:H63" si="8">G52-1.221</f>
        <v>-1.148498545736909E-2</v>
      </c>
    </row>
    <row r="53" spans="1:8" x14ac:dyDescent="0.2">
      <c r="A53" t="s">
        <v>689</v>
      </c>
      <c r="B53" t="s">
        <v>475</v>
      </c>
      <c r="C53" t="s">
        <v>687</v>
      </c>
      <c r="D53" s="16" t="s">
        <v>842</v>
      </c>
      <c r="E53" t="s">
        <v>18</v>
      </c>
      <c r="F53">
        <v>15.1</v>
      </c>
      <c r="G53" s="5">
        <v>1.1789769472931695</v>
      </c>
      <c r="H53" s="5">
        <f t="shared" si="8"/>
        <v>-4.2023052706830599E-2</v>
      </c>
    </row>
    <row r="54" spans="1:8" x14ac:dyDescent="0.2">
      <c r="A54" t="s">
        <v>690</v>
      </c>
      <c r="B54" t="s">
        <v>475</v>
      </c>
      <c r="C54" t="s">
        <v>687</v>
      </c>
      <c r="D54" s="16" t="s">
        <v>842</v>
      </c>
      <c r="E54" t="s">
        <v>18</v>
      </c>
      <c r="F54">
        <v>18.100000000000001</v>
      </c>
      <c r="G54" s="5">
        <v>1.2576785748691846</v>
      </c>
      <c r="H54" s="5">
        <f t="shared" si="8"/>
        <v>3.6678574869184466E-2</v>
      </c>
    </row>
    <row r="55" spans="1:8" x14ac:dyDescent="0.2">
      <c r="A55" t="s">
        <v>691</v>
      </c>
      <c r="B55" t="s">
        <v>475</v>
      </c>
      <c r="C55" t="s">
        <v>687</v>
      </c>
      <c r="D55" s="16" t="s">
        <v>842</v>
      </c>
      <c r="E55" t="s">
        <v>18</v>
      </c>
      <c r="F55">
        <v>18.7</v>
      </c>
      <c r="G55" s="5">
        <v>1.271841606536499</v>
      </c>
      <c r="H55" s="5">
        <f t="shared" si="8"/>
        <v>5.084160653649894E-2</v>
      </c>
    </row>
    <row r="56" spans="1:8" x14ac:dyDescent="0.2">
      <c r="A56" t="s">
        <v>692</v>
      </c>
      <c r="B56" t="s">
        <v>475</v>
      </c>
      <c r="C56" t="s">
        <v>687</v>
      </c>
      <c r="D56" s="16" t="s">
        <v>842</v>
      </c>
      <c r="E56" t="s">
        <v>18</v>
      </c>
      <c r="F56">
        <v>15</v>
      </c>
      <c r="G56" s="5">
        <v>1.1760912590556813</v>
      </c>
      <c r="H56" s="5">
        <f t="shared" si="8"/>
        <v>-4.4908740944318737E-2</v>
      </c>
    </row>
    <row r="57" spans="1:8" x14ac:dyDescent="0.2">
      <c r="A57" t="s">
        <v>494</v>
      </c>
      <c r="B57" t="s">
        <v>475</v>
      </c>
      <c r="C57" t="s">
        <v>687</v>
      </c>
      <c r="D57" s="16" t="s">
        <v>842</v>
      </c>
      <c r="E57" t="s">
        <v>18</v>
      </c>
      <c r="F57">
        <v>15</v>
      </c>
      <c r="G57" s="5">
        <v>1.1760912590556813</v>
      </c>
      <c r="H57" s="5">
        <f t="shared" si="8"/>
        <v>-4.4908740944318737E-2</v>
      </c>
    </row>
    <row r="58" spans="1:8" x14ac:dyDescent="0.2">
      <c r="A58" t="s">
        <v>495</v>
      </c>
      <c r="B58" t="s">
        <v>475</v>
      </c>
      <c r="C58" t="s">
        <v>687</v>
      </c>
      <c r="D58" s="16" t="s">
        <v>842</v>
      </c>
      <c r="E58" t="s">
        <v>18</v>
      </c>
      <c r="F58">
        <v>17.8</v>
      </c>
      <c r="G58" s="5">
        <v>1.2504200023088941</v>
      </c>
      <c r="H58" s="5">
        <f t="shared" si="8"/>
        <v>2.9420002308893967E-2</v>
      </c>
    </row>
    <row r="59" spans="1:8" x14ac:dyDescent="0.2">
      <c r="A59" t="s">
        <v>496</v>
      </c>
      <c r="B59" t="s">
        <v>475</v>
      </c>
      <c r="C59" t="s">
        <v>687</v>
      </c>
      <c r="D59" s="16" t="s">
        <v>842</v>
      </c>
      <c r="E59" t="s">
        <v>18</v>
      </c>
      <c r="F59">
        <v>14.8</v>
      </c>
      <c r="G59" s="5">
        <v>1.1702617153949575</v>
      </c>
      <c r="H59" s="5">
        <f t="shared" si="8"/>
        <v>-5.0738284605042594E-2</v>
      </c>
    </row>
    <row r="60" spans="1:8" x14ac:dyDescent="0.2">
      <c r="A60" t="s">
        <v>497</v>
      </c>
      <c r="B60" t="s">
        <v>475</v>
      </c>
      <c r="C60" t="s">
        <v>687</v>
      </c>
      <c r="D60" s="16" t="s">
        <v>842</v>
      </c>
      <c r="E60" t="s">
        <v>18</v>
      </c>
      <c r="F60">
        <v>15</v>
      </c>
      <c r="G60" s="5">
        <v>1.1760912590556813</v>
      </c>
      <c r="H60" s="5">
        <f t="shared" si="8"/>
        <v>-4.4908740944318737E-2</v>
      </c>
    </row>
    <row r="61" spans="1:8" x14ac:dyDescent="0.2">
      <c r="A61" t="s">
        <v>498</v>
      </c>
      <c r="B61" t="s">
        <v>475</v>
      </c>
      <c r="C61" t="s">
        <v>687</v>
      </c>
      <c r="D61" s="16" t="s">
        <v>842</v>
      </c>
      <c r="E61" t="s">
        <v>18</v>
      </c>
      <c r="F61">
        <v>19</v>
      </c>
      <c r="G61" s="5">
        <v>1.2787536009528289</v>
      </c>
      <c r="H61" s="5">
        <f t="shared" si="8"/>
        <v>5.7753600952828776E-2</v>
      </c>
    </row>
    <row r="62" spans="1:8" x14ac:dyDescent="0.2">
      <c r="A62" t="s">
        <v>499</v>
      </c>
      <c r="B62" t="s">
        <v>475</v>
      </c>
      <c r="C62" t="s">
        <v>687</v>
      </c>
      <c r="D62" s="16" t="s">
        <v>842</v>
      </c>
      <c r="E62" t="s">
        <v>18</v>
      </c>
      <c r="F62">
        <v>17.3</v>
      </c>
      <c r="G62" s="5">
        <v>1.2380461031287955</v>
      </c>
      <c r="H62" s="5">
        <f t="shared" si="8"/>
        <v>1.7046103128795398E-2</v>
      </c>
    </row>
    <row r="63" spans="1:8" x14ac:dyDescent="0.2">
      <c r="A63" t="s">
        <v>500</v>
      </c>
      <c r="B63" t="s">
        <v>475</v>
      </c>
      <c r="C63" t="s">
        <v>687</v>
      </c>
      <c r="D63" s="16" t="s">
        <v>842</v>
      </c>
      <c r="E63" t="s">
        <v>18</v>
      </c>
      <c r="F63">
        <v>19.100000000000001</v>
      </c>
      <c r="G63" s="5">
        <v>1.2810333672477277</v>
      </c>
      <c r="H63" s="5">
        <f t="shared" si="8"/>
        <v>6.0033367247727565E-2</v>
      </c>
    </row>
    <row r="64" spans="1:8" x14ac:dyDescent="0.2">
      <c r="A64" t="s">
        <v>693</v>
      </c>
      <c r="B64" t="s">
        <v>475</v>
      </c>
      <c r="C64" t="s">
        <v>687</v>
      </c>
      <c r="D64" s="16" t="s">
        <v>842</v>
      </c>
      <c r="E64" t="s">
        <v>15</v>
      </c>
      <c r="F64">
        <v>16.899999999999999</v>
      </c>
      <c r="G64" s="5">
        <v>1.2278867046136734</v>
      </c>
      <c r="H64" s="5">
        <f t="shared" ref="H64:H75" si="9">G64-1.21</f>
        <v>1.7886704613673476E-2</v>
      </c>
    </row>
    <row r="65" spans="1:8" x14ac:dyDescent="0.2">
      <c r="A65" t="s">
        <v>694</v>
      </c>
      <c r="B65" t="s">
        <v>475</v>
      </c>
      <c r="C65" t="s">
        <v>687</v>
      </c>
      <c r="D65" s="16" t="s">
        <v>842</v>
      </c>
      <c r="E65" t="s">
        <v>15</v>
      </c>
      <c r="F65">
        <v>18.5</v>
      </c>
      <c r="G65" s="5">
        <v>1.2671717284030137</v>
      </c>
      <c r="H65" s="5">
        <f t="shared" si="9"/>
        <v>5.7171728403013766E-2</v>
      </c>
    </row>
    <row r="66" spans="1:8" x14ac:dyDescent="0.2">
      <c r="A66" t="s">
        <v>695</v>
      </c>
      <c r="B66" t="s">
        <v>475</v>
      </c>
      <c r="C66" t="s">
        <v>687</v>
      </c>
      <c r="D66" s="16" t="s">
        <v>842</v>
      </c>
      <c r="E66" t="s">
        <v>15</v>
      </c>
      <c r="F66">
        <v>15.2</v>
      </c>
      <c r="G66" s="5">
        <v>1.1818435879447726</v>
      </c>
      <c r="H66" s="5">
        <f t="shared" si="9"/>
        <v>-2.8156412055227342E-2</v>
      </c>
    </row>
    <row r="67" spans="1:8" x14ac:dyDescent="0.2">
      <c r="A67" t="s">
        <v>696</v>
      </c>
      <c r="B67" t="s">
        <v>475</v>
      </c>
      <c r="C67" t="s">
        <v>687</v>
      </c>
      <c r="D67" s="16" t="s">
        <v>842</v>
      </c>
      <c r="E67" t="s">
        <v>15</v>
      </c>
      <c r="F67">
        <v>14.4</v>
      </c>
      <c r="G67" s="5">
        <v>1.1583624920952498</v>
      </c>
      <c r="H67" s="5">
        <f t="shared" si="9"/>
        <v>-5.1637507904750191E-2</v>
      </c>
    </row>
    <row r="68" spans="1:8" x14ac:dyDescent="0.2">
      <c r="A68" t="s">
        <v>501</v>
      </c>
      <c r="B68" t="s">
        <v>475</v>
      </c>
      <c r="C68" t="s">
        <v>687</v>
      </c>
      <c r="D68" s="16" t="s">
        <v>842</v>
      </c>
      <c r="E68" t="s">
        <v>15</v>
      </c>
      <c r="F68">
        <v>13.2</v>
      </c>
      <c r="G68" s="5">
        <v>1.1205739312058498</v>
      </c>
      <c r="H68" s="5">
        <f t="shared" si="9"/>
        <v>-8.942606879415016E-2</v>
      </c>
    </row>
    <row r="69" spans="1:8" x14ac:dyDescent="0.2">
      <c r="A69" t="s">
        <v>502</v>
      </c>
      <c r="B69" t="s">
        <v>475</v>
      </c>
      <c r="C69" t="s">
        <v>687</v>
      </c>
      <c r="D69" s="16" t="s">
        <v>842</v>
      </c>
      <c r="E69" t="s">
        <v>15</v>
      </c>
      <c r="F69">
        <v>18.600000000000001</v>
      </c>
      <c r="G69" s="5">
        <v>1.2695129442179163</v>
      </c>
      <c r="H69" s="5">
        <f t="shared" si="9"/>
        <v>5.9512944217916308E-2</v>
      </c>
    </row>
    <row r="70" spans="1:8" x14ac:dyDescent="0.2">
      <c r="A70" t="s">
        <v>503</v>
      </c>
      <c r="B70" t="s">
        <v>475</v>
      </c>
      <c r="C70" t="s">
        <v>687</v>
      </c>
      <c r="D70" s="16" t="s">
        <v>842</v>
      </c>
      <c r="E70" t="s">
        <v>15</v>
      </c>
      <c r="F70">
        <v>14.4</v>
      </c>
      <c r="G70" s="5">
        <v>1.1583624920952498</v>
      </c>
      <c r="H70" s="5">
        <f t="shared" si="9"/>
        <v>-5.1637507904750191E-2</v>
      </c>
    </row>
    <row r="71" spans="1:8" x14ac:dyDescent="0.2">
      <c r="A71" t="s">
        <v>504</v>
      </c>
      <c r="B71" t="s">
        <v>475</v>
      </c>
      <c r="C71" t="s">
        <v>687</v>
      </c>
      <c r="D71" s="16" t="s">
        <v>842</v>
      </c>
      <c r="E71" t="s">
        <v>15</v>
      </c>
      <c r="F71">
        <v>17.5</v>
      </c>
      <c r="G71" s="5">
        <v>1.2430380486862944</v>
      </c>
      <c r="H71" s="5">
        <f t="shared" si="9"/>
        <v>3.3038048686294452E-2</v>
      </c>
    </row>
    <row r="72" spans="1:8" x14ac:dyDescent="0.2">
      <c r="A72" t="s">
        <v>505</v>
      </c>
      <c r="B72" t="s">
        <v>475</v>
      </c>
      <c r="C72" t="s">
        <v>687</v>
      </c>
      <c r="D72" s="16" t="s">
        <v>842</v>
      </c>
      <c r="E72" t="s">
        <v>15</v>
      </c>
      <c r="F72">
        <v>18.8</v>
      </c>
      <c r="G72" s="5">
        <v>1.2741578492636798</v>
      </c>
      <c r="H72" s="5">
        <f t="shared" si="9"/>
        <v>6.4157849263679845E-2</v>
      </c>
    </row>
    <row r="73" spans="1:8" x14ac:dyDescent="0.2">
      <c r="A73" t="s">
        <v>697</v>
      </c>
      <c r="B73" t="s">
        <v>475</v>
      </c>
      <c r="C73" t="s">
        <v>687</v>
      </c>
      <c r="D73" s="16" t="s">
        <v>842</v>
      </c>
      <c r="E73" t="s">
        <v>15</v>
      </c>
      <c r="F73">
        <v>17</v>
      </c>
      <c r="G73" s="5">
        <v>1.2304489213782739</v>
      </c>
      <c r="H73" s="5">
        <f t="shared" si="9"/>
        <v>2.0448921378273921E-2</v>
      </c>
    </row>
    <row r="74" spans="1:8" x14ac:dyDescent="0.2">
      <c r="A74" t="s">
        <v>698</v>
      </c>
      <c r="B74" t="s">
        <v>475</v>
      </c>
      <c r="C74" t="s">
        <v>687</v>
      </c>
      <c r="D74" s="16" t="s">
        <v>842</v>
      </c>
      <c r="E74" t="s">
        <v>15</v>
      </c>
      <c r="F74">
        <v>18.100000000000001</v>
      </c>
      <c r="G74" s="5">
        <v>1.2576785748691846</v>
      </c>
      <c r="H74" s="5">
        <f t="shared" si="9"/>
        <v>4.7678574869184587E-2</v>
      </c>
    </row>
    <row r="75" spans="1:8" x14ac:dyDescent="0.2">
      <c r="A75" t="s">
        <v>699</v>
      </c>
      <c r="B75" t="s">
        <v>475</v>
      </c>
      <c r="C75" t="s">
        <v>687</v>
      </c>
      <c r="D75" s="16" t="s">
        <v>842</v>
      </c>
      <c r="E75" t="s">
        <v>15</v>
      </c>
      <c r="F75">
        <v>15</v>
      </c>
      <c r="G75" s="5">
        <v>1.1760912590556813</v>
      </c>
      <c r="H75" s="5">
        <f t="shared" si="9"/>
        <v>-3.3908740944318616E-2</v>
      </c>
    </row>
    <row r="76" spans="1:8" x14ac:dyDescent="0.2">
      <c r="A76" t="s">
        <v>700</v>
      </c>
      <c r="B76" t="s">
        <v>475</v>
      </c>
      <c r="C76" t="s">
        <v>687</v>
      </c>
      <c r="D76" s="16" t="s">
        <v>842</v>
      </c>
      <c r="E76" t="s">
        <v>9</v>
      </c>
      <c r="F76">
        <v>12.8</v>
      </c>
      <c r="G76" s="5">
        <v>1.1072099696478683</v>
      </c>
      <c r="H76" s="5">
        <f t="shared" ref="H76:H82" si="10">G76-1.09</f>
        <v>1.7209969647868251E-2</v>
      </c>
    </row>
    <row r="77" spans="1:8" x14ac:dyDescent="0.2">
      <c r="A77" t="s">
        <v>701</v>
      </c>
      <c r="B77" t="s">
        <v>475</v>
      </c>
      <c r="C77" t="s">
        <v>687</v>
      </c>
      <c r="D77" s="16" t="s">
        <v>842</v>
      </c>
      <c r="E77" t="s">
        <v>9</v>
      </c>
      <c r="F77">
        <v>13.1</v>
      </c>
      <c r="G77" s="5">
        <v>1.1172712956557642</v>
      </c>
      <c r="H77" s="5">
        <f t="shared" si="10"/>
        <v>2.7271295655764138E-2</v>
      </c>
    </row>
    <row r="78" spans="1:8" x14ac:dyDescent="0.2">
      <c r="A78" t="s">
        <v>702</v>
      </c>
      <c r="B78" t="s">
        <v>475</v>
      </c>
      <c r="C78" t="s">
        <v>687</v>
      </c>
      <c r="D78" s="16" t="s">
        <v>842</v>
      </c>
      <c r="E78" t="s">
        <v>9</v>
      </c>
      <c r="F78">
        <v>15</v>
      </c>
      <c r="G78" s="5">
        <v>1.1760912590556813</v>
      </c>
      <c r="H78" s="5">
        <f t="shared" si="10"/>
        <v>8.6091259055681268E-2</v>
      </c>
    </row>
    <row r="79" spans="1:8" x14ac:dyDescent="0.2">
      <c r="A79" t="s">
        <v>703</v>
      </c>
      <c r="B79" t="s">
        <v>475</v>
      </c>
      <c r="C79" t="s">
        <v>687</v>
      </c>
      <c r="D79" s="16" t="s">
        <v>842</v>
      </c>
      <c r="E79" t="s">
        <v>9</v>
      </c>
      <c r="F79">
        <v>13.1</v>
      </c>
      <c r="G79" s="5">
        <v>1.1172712956557642</v>
      </c>
      <c r="H79" s="5">
        <f t="shared" si="10"/>
        <v>2.7271295655764138E-2</v>
      </c>
    </row>
    <row r="80" spans="1:8" x14ac:dyDescent="0.2">
      <c r="A80" t="s">
        <v>704</v>
      </c>
      <c r="B80" t="s">
        <v>475</v>
      </c>
      <c r="C80" t="s">
        <v>687</v>
      </c>
      <c r="D80" s="16" t="s">
        <v>842</v>
      </c>
      <c r="E80" t="s">
        <v>9</v>
      </c>
      <c r="F80">
        <v>13.8</v>
      </c>
      <c r="G80" s="5">
        <v>1.1398790864012365</v>
      </c>
      <c r="H80" s="5">
        <f t="shared" si="10"/>
        <v>4.9879086401236394E-2</v>
      </c>
    </row>
    <row r="81" spans="1:8" x14ac:dyDescent="0.2">
      <c r="A81" t="s">
        <v>705</v>
      </c>
      <c r="B81" t="s">
        <v>475</v>
      </c>
      <c r="C81" t="s">
        <v>687</v>
      </c>
      <c r="D81" s="16" t="s">
        <v>842</v>
      </c>
      <c r="E81" t="s">
        <v>9</v>
      </c>
      <c r="F81">
        <v>12.2</v>
      </c>
      <c r="G81" s="5">
        <v>1.0863598306747482</v>
      </c>
      <c r="H81" s="5">
        <f t="shared" si="10"/>
        <v>-3.6401693252519074E-3</v>
      </c>
    </row>
    <row r="82" spans="1:8" x14ac:dyDescent="0.2">
      <c r="A82" t="s">
        <v>706</v>
      </c>
      <c r="B82" t="s">
        <v>475</v>
      </c>
      <c r="C82" t="s">
        <v>687</v>
      </c>
      <c r="D82" s="16" t="s">
        <v>842</v>
      </c>
      <c r="E82" t="s">
        <v>9</v>
      </c>
      <c r="F82">
        <v>15.1</v>
      </c>
      <c r="G82" s="5">
        <v>1.1789769472931695</v>
      </c>
      <c r="H82" s="5">
        <f t="shared" si="10"/>
        <v>8.8976947293169406E-2</v>
      </c>
    </row>
    <row r="83" spans="1:8" x14ac:dyDescent="0.2">
      <c r="A83" t="s">
        <v>707</v>
      </c>
      <c r="B83" t="s">
        <v>475</v>
      </c>
      <c r="C83" t="s">
        <v>687</v>
      </c>
      <c r="D83" s="16" t="s">
        <v>842</v>
      </c>
      <c r="E83" t="s">
        <v>11</v>
      </c>
      <c r="F83">
        <v>13</v>
      </c>
      <c r="G83" s="5">
        <v>1.1139433523068367</v>
      </c>
      <c r="H83" s="5">
        <f t="shared" ref="H83:H106" si="11">G83-1.166</f>
        <v>-5.2056647693163205E-2</v>
      </c>
    </row>
    <row r="84" spans="1:8" x14ac:dyDescent="0.2">
      <c r="A84" t="s">
        <v>708</v>
      </c>
      <c r="B84" t="s">
        <v>475</v>
      </c>
      <c r="C84" t="s">
        <v>687</v>
      </c>
      <c r="D84" s="16" t="s">
        <v>842</v>
      </c>
      <c r="E84" t="s">
        <v>11</v>
      </c>
      <c r="F84">
        <v>17.2</v>
      </c>
      <c r="G84" s="5">
        <v>1.2355284469075489</v>
      </c>
      <c r="H84" s="5">
        <f t="shared" si="11"/>
        <v>6.9528446907549002E-2</v>
      </c>
    </row>
    <row r="85" spans="1:8" x14ac:dyDescent="0.2">
      <c r="A85" t="s">
        <v>709</v>
      </c>
      <c r="B85" t="s">
        <v>475</v>
      </c>
      <c r="C85" t="s">
        <v>687</v>
      </c>
      <c r="D85" s="16" t="s">
        <v>842</v>
      </c>
      <c r="E85" t="s">
        <v>11</v>
      </c>
      <c r="F85">
        <v>16</v>
      </c>
      <c r="G85" s="5">
        <v>1.2041199826559248</v>
      </c>
      <c r="H85" s="5">
        <f t="shared" si="11"/>
        <v>3.8119982655924867E-2</v>
      </c>
    </row>
    <row r="86" spans="1:8" x14ac:dyDescent="0.2">
      <c r="A86" t="s">
        <v>710</v>
      </c>
      <c r="B86" t="s">
        <v>475</v>
      </c>
      <c r="C86" t="s">
        <v>687</v>
      </c>
      <c r="D86" s="16" t="s">
        <v>842</v>
      </c>
      <c r="E86" t="s">
        <v>11</v>
      </c>
      <c r="F86">
        <v>14.4</v>
      </c>
      <c r="G86" s="5">
        <v>1.1583624920952498</v>
      </c>
      <c r="H86" s="5">
        <f t="shared" si="11"/>
        <v>-7.6375079047501515E-3</v>
      </c>
    </row>
    <row r="87" spans="1:8" x14ac:dyDescent="0.2">
      <c r="A87" t="s">
        <v>711</v>
      </c>
      <c r="B87" t="s">
        <v>475</v>
      </c>
      <c r="C87" t="s">
        <v>687</v>
      </c>
      <c r="D87" s="16" t="s">
        <v>842</v>
      </c>
      <c r="E87" t="s">
        <v>11</v>
      </c>
      <c r="F87">
        <v>11.6</v>
      </c>
      <c r="G87" s="5">
        <v>1.0644579892269184</v>
      </c>
      <c r="H87" s="5">
        <f t="shared" si="11"/>
        <v>-0.10154201077308156</v>
      </c>
    </row>
    <row r="88" spans="1:8" x14ac:dyDescent="0.2">
      <c r="A88" t="s">
        <v>712</v>
      </c>
      <c r="B88" t="s">
        <v>475</v>
      </c>
      <c r="C88" t="s">
        <v>687</v>
      </c>
      <c r="D88" s="16" t="s">
        <v>842</v>
      </c>
      <c r="E88" t="s">
        <v>11</v>
      </c>
      <c r="F88">
        <v>18.100000000000001</v>
      </c>
      <c r="G88" s="5">
        <v>1.2576785748691846</v>
      </c>
      <c r="H88" s="5">
        <f t="shared" si="11"/>
        <v>9.1678574869184626E-2</v>
      </c>
    </row>
    <row r="89" spans="1:8" x14ac:dyDescent="0.2">
      <c r="A89" t="s">
        <v>713</v>
      </c>
      <c r="B89" t="s">
        <v>475</v>
      </c>
      <c r="C89" t="s">
        <v>687</v>
      </c>
      <c r="D89" s="16" t="s">
        <v>842</v>
      </c>
      <c r="E89" t="s">
        <v>11</v>
      </c>
      <c r="F89">
        <v>16.899999999999999</v>
      </c>
      <c r="G89" s="5">
        <v>1.2278867046136734</v>
      </c>
      <c r="H89" s="5">
        <f t="shared" si="11"/>
        <v>6.1886704613673515E-2</v>
      </c>
    </row>
    <row r="90" spans="1:8" x14ac:dyDescent="0.2">
      <c r="A90" t="s">
        <v>714</v>
      </c>
      <c r="B90" t="s">
        <v>475</v>
      </c>
      <c r="C90" t="s">
        <v>687</v>
      </c>
      <c r="D90" s="16" t="s">
        <v>842</v>
      </c>
      <c r="E90" t="s">
        <v>11</v>
      </c>
      <c r="F90">
        <v>14.6</v>
      </c>
      <c r="G90" s="5">
        <v>1.1643528557844371</v>
      </c>
      <c r="H90" s="5">
        <f t="shared" si="11"/>
        <v>-1.6471442155627791E-3</v>
      </c>
    </row>
    <row r="91" spans="1:8" x14ac:dyDescent="0.2">
      <c r="A91" t="s">
        <v>507</v>
      </c>
      <c r="B91" t="s">
        <v>475</v>
      </c>
      <c r="C91" t="s">
        <v>687</v>
      </c>
      <c r="D91" s="16" t="s">
        <v>842</v>
      </c>
      <c r="E91" t="s">
        <v>11</v>
      </c>
      <c r="F91">
        <v>13.6</v>
      </c>
      <c r="G91" s="5">
        <v>1.1335389083702174</v>
      </c>
      <c r="H91" s="5">
        <f t="shared" si="11"/>
        <v>-3.2461091629782501E-2</v>
      </c>
    </row>
    <row r="92" spans="1:8" x14ac:dyDescent="0.2">
      <c r="A92" t="s">
        <v>508</v>
      </c>
      <c r="B92" t="s">
        <v>475</v>
      </c>
      <c r="C92" t="s">
        <v>687</v>
      </c>
      <c r="D92" s="16" t="s">
        <v>842</v>
      </c>
      <c r="E92" t="s">
        <v>11</v>
      </c>
      <c r="F92">
        <v>11.5</v>
      </c>
      <c r="G92" s="5">
        <v>1.0606978403536116</v>
      </c>
      <c r="H92" s="5">
        <f t="shared" si="11"/>
        <v>-0.10530215964638834</v>
      </c>
    </row>
    <row r="93" spans="1:8" x14ac:dyDescent="0.2">
      <c r="A93" t="s">
        <v>509</v>
      </c>
      <c r="B93" t="s">
        <v>475</v>
      </c>
      <c r="C93" t="s">
        <v>687</v>
      </c>
      <c r="D93" s="16" t="s">
        <v>842</v>
      </c>
      <c r="E93" t="s">
        <v>11</v>
      </c>
      <c r="F93">
        <v>13.6</v>
      </c>
      <c r="G93" s="5">
        <v>1.1335389083702174</v>
      </c>
      <c r="H93" s="5">
        <f t="shared" si="11"/>
        <v>-3.2461091629782501E-2</v>
      </c>
    </row>
    <row r="94" spans="1:8" x14ac:dyDescent="0.2">
      <c r="A94" t="s">
        <v>510</v>
      </c>
      <c r="B94" t="s">
        <v>475</v>
      </c>
      <c r="C94" t="s">
        <v>687</v>
      </c>
      <c r="D94" s="16" t="s">
        <v>842</v>
      </c>
      <c r="E94" t="s">
        <v>11</v>
      </c>
      <c r="F94">
        <v>16.600000000000001</v>
      </c>
      <c r="G94" s="5">
        <v>1.2201080880400552</v>
      </c>
      <c r="H94" s="5">
        <f t="shared" si="11"/>
        <v>5.4108088040055291E-2</v>
      </c>
    </row>
    <row r="95" spans="1:8" x14ac:dyDescent="0.2">
      <c r="A95" t="s">
        <v>511</v>
      </c>
      <c r="B95" t="s">
        <v>475</v>
      </c>
      <c r="C95" t="s">
        <v>687</v>
      </c>
      <c r="D95" s="16" t="s">
        <v>842</v>
      </c>
      <c r="E95" t="s">
        <v>11</v>
      </c>
      <c r="F95">
        <v>16.8</v>
      </c>
      <c r="G95" s="5">
        <v>1.2253092817258628</v>
      </c>
      <c r="H95" s="5">
        <f t="shared" si="11"/>
        <v>5.9309281725862917E-2</v>
      </c>
    </row>
    <row r="96" spans="1:8" x14ac:dyDescent="0.2">
      <c r="A96" t="s">
        <v>512</v>
      </c>
      <c r="B96" t="s">
        <v>475</v>
      </c>
      <c r="C96" t="s">
        <v>687</v>
      </c>
      <c r="D96" s="16" t="s">
        <v>842</v>
      </c>
      <c r="E96" t="s">
        <v>11</v>
      </c>
      <c r="F96">
        <v>16.399999999999999</v>
      </c>
      <c r="G96" s="5">
        <v>1.2148438480476977</v>
      </c>
      <c r="H96" s="5">
        <f t="shared" si="11"/>
        <v>4.8843848047697813E-2</v>
      </c>
    </row>
    <row r="97" spans="1:8" x14ac:dyDescent="0.2">
      <c r="A97" t="s">
        <v>513</v>
      </c>
      <c r="B97" t="s">
        <v>475</v>
      </c>
      <c r="C97" t="s">
        <v>687</v>
      </c>
      <c r="D97" s="16" t="s">
        <v>842</v>
      </c>
      <c r="E97" t="s">
        <v>11</v>
      </c>
      <c r="F97">
        <v>12.1</v>
      </c>
      <c r="G97" s="5">
        <v>1.0827853703164501</v>
      </c>
      <c r="H97" s="5">
        <f t="shared" si="11"/>
        <v>-8.3214629683549868E-2</v>
      </c>
    </row>
    <row r="98" spans="1:8" x14ac:dyDescent="0.2">
      <c r="A98" t="s">
        <v>514</v>
      </c>
      <c r="B98" t="s">
        <v>475</v>
      </c>
      <c r="C98" t="s">
        <v>687</v>
      </c>
      <c r="D98" s="16" t="s">
        <v>842</v>
      </c>
      <c r="E98" t="s">
        <v>11</v>
      </c>
      <c r="F98">
        <v>16.8</v>
      </c>
      <c r="G98" s="5">
        <v>1.2253092817258628</v>
      </c>
      <c r="H98" s="5">
        <f t="shared" si="11"/>
        <v>5.9309281725862917E-2</v>
      </c>
    </row>
    <row r="99" spans="1:8" x14ac:dyDescent="0.2">
      <c r="A99" t="s">
        <v>515</v>
      </c>
      <c r="B99" t="s">
        <v>475</v>
      </c>
      <c r="C99" t="s">
        <v>687</v>
      </c>
      <c r="D99" s="16" t="s">
        <v>842</v>
      </c>
      <c r="E99" t="s">
        <v>11</v>
      </c>
      <c r="F99">
        <v>12.9</v>
      </c>
      <c r="G99" s="5">
        <v>1.110589710299249</v>
      </c>
      <c r="H99" s="5">
        <f t="shared" si="11"/>
        <v>-5.5410289700750903E-2</v>
      </c>
    </row>
    <row r="100" spans="1:8" x14ac:dyDescent="0.2">
      <c r="A100" t="s">
        <v>715</v>
      </c>
      <c r="B100" t="s">
        <v>475</v>
      </c>
      <c r="C100" t="s">
        <v>687</v>
      </c>
      <c r="D100" s="16" t="s">
        <v>842</v>
      </c>
      <c r="E100" t="s">
        <v>11</v>
      </c>
      <c r="F100">
        <v>16</v>
      </c>
      <c r="G100" s="5">
        <v>1.2041199826559248</v>
      </c>
      <c r="H100" s="5">
        <f t="shared" si="11"/>
        <v>3.8119982655924867E-2</v>
      </c>
    </row>
    <row r="101" spans="1:8" x14ac:dyDescent="0.2">
      <c r="A101" t="s">
        <v>716</v>
      </c>
      <c r="B101" t="s">
        <v>475</v>
      </c>
      <c r="C101" t="s">
        <v>687</v>
      </c>
      <c r="D101" s="16" t="s">
        <v>842</v>
      </c>
      <c r="E101" t="s">
        <v>11</v>
      </c>
      <c r="F101">
        <v>15.3</v>
      </c>
      <c r="G101" s="5">
        <v>1.1846914308175989</v>
      </c>
      <c r="H101" s="5">
        <f t="shared" si="11"/>
        <v>1.8691430817598942E-2</v>
      </c>
    </row>
    <row r="102" spans="1:8" x14ac:dyDescent="0.2">
      <c r="A102" t="s">
        <v>717</v>
      </c>
      <c r="B102" t="s">
        <v>475</v>
      </c>
      <c r="C102" t="s">
        <v>687</v>
      </c>
      <c r="D102" s="16" t="s">
        <v>842</v>
      </c>
      <c r="E102" t="s">
        <v>11</v>
      </c>
      <c r="F102">
        <v>13.1</v>
      </c>
      <c r="G102" s="5">
        <v>1.1172712956557642</v>
      </c>
      <c r="H102" s="5">
        <f t="shared" si="11"/>
        <v>-4.8728704344235707E-2</v>
      </c>
    </row>
    <row r="103" spans="1:8" x14ac:dyDescent="0.2">
      <c r="A103" t="s">
        <v>718</v>
      </c>
      <c r="B103" t="s">
        <v>475</v>
      </c>
      <c r="C103" t="s">
        <v>687</v>
      </c>
      <c r="D103" s="16" t="s">
        <v>842</v>
      </c>
      <c r="E103" t="s">
        <v>11</v>
      </c>
      <c r="F103">
        <v>15.1</v>
      </c>
      <c r="G103" s="5">
        <v>1.1789769472931695</v>
      </c>
      <c r="H103" s="5">
        <f t="shared" si="11"/>
        <v>1.2976947293169561E-2</v>
      </c>
    </row>
    <row r="104" spans="1:8" x14ac:dyDescent="0.2">
      <c r="A104" t="s">
        <v>719</v>
      </c>
      <c r="B104" t="s">
        <v>475</v>
      </c>
      <c r="C104" t="s">
        <v>687</v>
      </c>
      <c r="D104" s="16" t="s">
        <v>842</v>
      </c>
      <c r="E104" t="s">
        <v>11</v>
      </c>
      <c r="F104">
        <v>15.7</v>
      </c>
      <c r="G104" s="5">
        <v>1.1958996524092338</v>
      </c>
      <c r="H104" s="5">
        <f t="shared" si="11"/>
        <v>2.9899652409233868E-2</v>
      </c>
    </row>
    <row r="105" spans="1:8" x14ac:dyDescent="0.2">
      <c r="A105" t="s">
        <v>720</v>
      </c>
      <c r="B105" t="s">
        <v>475</v>
      </c>
      <c r="C105" t="s">
        <v>687</v>
      </c>
      <c r="D105" s="16" t="s">
        <v>842</v>
      </c>
      <c r="E105" t="s">
        <v>11</v>
      </c>
      <c r="F105">
        <v>15.8</v>
      </c>
      <c r="G105" s="5">
        <v>1.1986570869544226</v>
      </c>
      <c r="H105" s="5">
        <f t="shared" si="11"/>
        <v>3.2657086954422709E-2</v>
      </c>
    </row>
    <row r="106" spans="1:8" x14ac:dyDescent="0.2">
      <c r="A106" t="s">
        <v>721</v>
      </c>
      <c r="B106" t="s">
        <v>475</v>
      </c>
      <c r="C106" t="s">
        <v>687</v>
      </c>
      <c r="D106" s="16" t="s">
        <v>842</v>
      </c>
      <c r="E106" t="s">
        <v>11</v>
      </c>
      <c r="F106">
        <v>15.2</v>
      </c>
      <c r="G106" s="5">
        <v>1.1818435879447726</v>
      </c>
      <c r="H106" s="5">
        <f t="shared" si="11"/>
        <v>1.5843587944772697E-2</v>
      </c>
    </row>
    <row r="107" spans="1:8" x14ac:dyDescent="0.2">
      <c r="A107" t="s">
        <v>722</v>
      </c>
      <c r="B107" t="s">
        <v>475</v>
      </c>
      <c r="C107" t="s">
        <v>687</v>
      </c>
      <c r="D107" s="16" t="s">
        <v>842</v>
      </c>
      <c r="E107" t="s">
        <v>394</v>
      </c>
      <c r="F107">
        <v>10.199999999999999</v>
      </c>
      <c r="G107" s="5">
        <v>1.0086001717619175</v>
      </c>
      <c r="H107" s="5">
        <f t="shared" ref="H107:H115" si="12">G107-1.007</f>
        <v>1.6001717619176237E-3</v>
      </c>
    </row>
    <row r="108" spans="1:8" x14ac:dyDescent="0.2">
      <c r="A108" t="s">
        <v>723</v>
      </c>
      <c r="B108" t="s">
        <v>475</v>
      </c>
      <c r="C108" t="s">
        <v>687</v>
      </c>
      <c r="D108" s="16" t="s">
        <v>842</v>
      </c>
      <c r="E108" t="s">
        <v>394</v>
      </c>
      <c r="F108">
        <v>9.1</v>
      </c>
      <c r="G108" s="5">
        <v>0.95904139232109353</v>
      </c>
      <c r="H108" s="5">
        <f t="shared" si="12"/>
        <v>-4.7958607678906362E-2</v>
      </c>
    </row>
    <row r="109" spans="1:8" x14ac:dyDescent="0.2">
      <c r="A109" t="s">
        <v>724</v>
      </c>
      <c r="B109" t="s">
        <v>475</v>
      </c>
      <c r="C109" t="s">
        <v>687</v>
      </c>
      <c r="D109" s="16" t="s">
        <v>842</v>
      </c>
      <c r="E109" t="s">
        <v>394</v>
      </c>
      <c r="F109">
        <v>9.6999999999999993</v>
      </c>
      <c r="G109" s="5">
        <v>0.98677173426624487</v>
      </c>
      <c r="H109" s="5">
        <f t="shared" si="12"/>
        <v>-2.0228265733755024E-2</v>
      </c>
    </row>
    <row r="110" spans="1:8" x14ac:dyDescent="0.2">
      <c r="A110" t="s">
        <v>518</v>
      </c>
      <c r="B110" t="s">
        <v>475</v>
      </c>
      <c r="C110" t="s">
        <v>687</v>
      </c>
      <c r="D110" s="16" t="s">
        <v>842</v>
      </c>
      <c r="E110" t="s">
        <v>394</v>
      </c>
      <c r="F110">
        <v>9.3000000000000007</v>
      </c>
      <c r="G110" s="5">
        <v>0.96848294855393513</v>
      </c>
      <c r="H110" s="5">
        <f t="shared" si="12"/>
        <v>-3.8517051446064765E-2</v>
      </c>
    </row>
    <row r="111" spans="1:8" x14ac:dyDescent="0.2">
      <c r="A111" t="s">
        <v>520</v>
      </c>
      <c r="B111" t="s">
        <v>475</v>
      </c>
      <c r="C111" t="s">
        <v>687</v>
      </c>
      <c r="D111" s="16" t="s">
        <v>842</v>
      </c>
      <c r="E111" t="s">
        <v>394</v>
      </c>
      <c r="F111">
        <v>12</v>
      </c>
      <c r="G111" s="5">
        <v>1.0791812460476249</v>
      </c>
      <c r="H111" s="5">
        <f t="shared" si="12"/>
        <v>7.2181246047624992E-2</v>
      </c>
    </row>
    <row r="112" spans="1:8" x14ac:dyDescent="0.2">
      <c r="A112" t="s">
        <v>521</v>
      </c>
      <c r="B112" t="s">
        <v>475</v>
      </c>
      <c r="C112" t="s">
        <v>687</v>
      </c>
      <c r="D112" s="16" t="s">
        <v>842</v>
      </c>
      <c r="E112" t="s">
        <v>394</v>
      </c>
      <c r="F112">
        <v>9.1</v>
      </c>
      <c r="G112" s="5">
        <v>0.95904139232109353</v>
      </c>
      <c r="H112" s="5">
        <f t="shared" si="12"/>
        <v>-4.7958607678906362E-2</v>
      </c>
    </row>
    <row r="113" spans="1:8" x14ac:dyDescent="0.2">
      <c r="A113" t="s">
        <v>522</v>
      </c>
      <c r="B113" t="s">
        <v>475</v>
      </c>
      <c r="C113" t="s">
        <v>687</v>
      </c>
      <c r="D113" s="16" t="s">
        <v>842</v>
      </c>
      <c r="E113" t="s">
        <v>394</v>
      </c>
      <c r="F113">
        <v>11.5</v>
      </c>
      <c r="G113" s="5">
        <v>1.0606978403536116</v>
      </c>
      <c r="H113" s="5">
        <f t="shared" si="12"/>
        <v>5.3697840353611692E-2</v>
      </c>
    </row>
    <row r="114" spans="1:8" x14ac:dyDescent="0.2">
      <c r="A114" t="s">
        <v>523</v>
      </c>
      <c r="B114" t="s">
        <v>475</v>
      </c>
      <c r="C114" t="s">
        <v>687</v>
      </c>
      <c r="D114" s="16" t="s">
        <v>842</v>
      </c>
      <c r="E114" t="s">
        <v>394</v>
      </c>
      <c r="F114">
        <v>9.1999999999999993</v>
      </c>
      <c r="G114" s="5">
        <v>0.96378782734555524</v>
      </c>
      <c r="H114" s="5">
        <f t="shared" si="12"/>
        <v>-4.3212172654444658E-2</v>
      </c>
    </row>
    <row r="115" spans="1:8" x14ac:dyDescent="0.2">
      <c r="A115" t="s">
        <v>524</v>
      </c>
      <c r="B115" t="s">
        <v>475</v>
      </c>
      <c r="C115" t="s">
        <v>687</v>
      </c>
      <c r="D115" s="16" t="s">
        <v>842</v>
      </c>
      <c r="E115" t="s">
        <v>394</v>
      </c>
      <c r="F115">
        <v>10.3</v>
      </c>
      <c r="G115" s="5">
        <v>1.0128372247051722</v>
      </c>
      <c r="H115" s="5">
        <f t="shared" si="12"/>
        <v>5.8372247051723392E-3</v>
      </c>
    </row>
    <row r="116" spans="1:8" x14ac:dyDescent="0.2">
      <c r="A116" t="s">
        <v>725</v>
      </c>
      <c r="B116" t="s">
        <v>526</v>
      </c>
      <c r="C116" t="s">
        <v>726</v>
      </c>
      <c r="D116" s="16" t="s">
        <v>843</v>
      </c>
      <c r="E116" t="s">
        <v>18</v>
      </c>
      <c r="F116">
        <v>15.19</v>
      </c>
      <c r="G116" s="5">
        <v>1.1815577738627863</v>
      </c>
      <c r="H116" s="5">
        <f>G116-1.221</f>
        <v>-3.9442226137213821E-2</v>
      </c>
    </row>
    <row r="117" spans="1:8" x14ac:dyDescent="0.2">
      <c r="A117" t="s">
        <v>727</v>
      </c>
      <c r="B117" t="s">
        <v>526</v>
      </c>
      <c r="C117" t="s">
        <v>726</v>
      </c>
      <c r="D117" s="16" t="s">
        <v>843</v>
      </c>
      <c r="E117" t="s">
        <v>15</v>
      </c>
      <c r="F117">
        <v>16.39</v>
      </c>
      <c r="G117" s="5">
        <v>1.2145789535704992</v>
      </c>
      <c r="H117" s="5">
        <f t="shared" ref="H117:H118" si="13">G117-1.21</f>
        <v>4.5789535704992002E-3</v>
      </c>
    </row>
    <row r="118" spans="1:8" x14ac:dyDescent="0.2">
      <c r="A118" t="s">
        <v>530</v>
      </c>
      <c r="B118" t="s">
        <v>526</v>
      </c>
      <c r="C118" t="s">
        <v>726</v>
      </c>
      <c r="D118" s="16" t="s">
        <v>843</v>
      </c>
      <c r="E118" t="s">
        <v>15</v>
      </c>
      <c r="F118">
        <v>13.95</v>
      </c>
      <c r="G118" s="5">
        <v>1.1445742076096164</v>
      </c>
      <c r="H118" s="5">
        <f t="shared" si="13"/>
        <v>-6.5425792390383597E-2</v>
      </c>
    </row>
    <row r="119" spans="1:8" x14ac:dyDescent="0.2">
      <c r="A119" t="s">
        <v>728</v>
      </c>
      <c r="B119" t="s">
        <v>526</v>
      </c>
      <c r="C119" t="s">
        <v>726</v>
      </c>
      <c r="D119" s="16" t="s">
        <v>843</v>
      </c>
      <c r="E119" t="s">
        <v>9</v>
      </c>
      <c r="F119">
        <v>14.12</v>
      </c>
      <c r="G119" s="5">
        <v>1.1498346967157849</v>
      </c>
      <c r="H119" s="5">
        <f t="shared" ref="H119:H122" si="14">G119-1.09</f>
        <v>5.9834696715784785E-2</v>
      </c>
    </row>
    <row r="120" spans="1:8" x14ac:dyDescent="0.2">
      <c r="A120" t="s">
        <v>729</v>
      </c>
      <c r="B120" t="s">
        <v>526</v>
      </c>
      <c r="C120" t="s">
        <v>726</v>
      </c>
      <c r="D120" s="16" t="s">
        <v>843</v>
      </c>
      <c r="E120" t="s">
        <v>9</v>
      </c>
      <c r="F120">
        <v>11.66</v>
      </c>
      <c r="G120" s="5">
        <v>1.0666985504229953</v>
      </c>
      <c r="H120" s="5">
        <f t="shared" si="14"/>
        <v>-2.3301449577004751E-2</v>
      </c>
    </row>
    <row r="121" spans="1:8" x14ac:dyDescent="0.2">
      <c r="A121" t="s">
        <v>730</v>
      </c>
      <c r="B121" t="s">
        <v>526</v>
      </c>
      <c r="C121" t="s">
        <v>726</v>
      </c>
      <c r="D121" s="16" t="s">
        <v>843</v>
      </c>
      <c r="E121" t="s">
        <v>9</v>
      </c>
      <c r="F121">
        <v>11.55</v>
      </c>
      <c r="G121" s="5">
        <v>1.0625819842281632</v>
      </c>
      <c r="H121" s="5">
        <f t="shared" si="14"/>
        <v>-2.741801577183689E-2</v>
      </c>
    </row>
    <row r="122" spans="1:8" x14ac:dyDescent="0.2">
      <c r="A122" t="s">
        <v>731</v>
      </c>
      <c r="B122" t="s">
        <v>526</v>
      </c>
      <c r="C122" t="s">
        <v>726</v>
      </c>
      <c r="D122" s="16" t="s">
        <v>843</v>
      </c>
      <c r="E122" t="s">
        <v>9</v>
      </c>
      <c r="F122">
        <v>10.78</v>
      </c>
      <c r="G122" s="5">
        <v>1.0326187608507198</v>
      </c>
      <c r="H122" s="5">
        <f t="shared" si="14"/>
        <v>-5.7381239149280283E-2</v>
      </c>
    </row>
    <row r="123" spans="1:8" x14ac:dyDescent="0.2">
      <c r="A123" t="s">
        <v>732</v>
      </c>
      <c r="B123" t="s">
        <v>526</v>
      </c>
      <c r="C123" t="s">
        <v>726</v>
      </c>
      <c r="D123" s="16" t="s">
        <v>843</v>
      </c>
      <c r="E123" t="s">
        <v>11</v>
      </c>
      <c r="F123">
        <v>14.75</v>
      </c>
      <c r="G123" s="5">
        <v>1.1687920203141817</v>
      </c>
      <c r="H123" s="5">
        <f t="shared" ref="H123:H126" si="15">G123-1.166</f>
        <v>2.7920203141817979E-3</v>
      </c>
    </row>
    <row r="124" spans="1:8" x14ac:dyDescent="0.2">
      <c r="A124" t="s">
        <v>528</v>
      </c>
      <c r="B124" t="s">
        <v>526</v>
      </c>
      <c r="C124" t="s">
        <v>726</v>
      </c>
      <c r="D124" s="16" t="s">
        <v>843</v>
      </c>
      <c r="E124" t="s">
        <v>11</v>
      </c>
      <c r="F124">
        <v>13.42</v>
      </c>
      <c r="G124" s="5">
        <v>1.1277525158329733</v>
      </c>
      <c r="H124" s="5">
        <f t="shared" si="15"/>
        <v>-3.8247484167026613E-2</v>
      </c>
    </row>
    <row r="125" spans="1:8" x14ac:dyDescent="0.2">
      <c r="A125" t="s">
        <v>529</v>
      </c>
      <c r="B125" t="s">
        <v>526</v>
      </c>
      <c r="C125" t="s">
        <v>726</v>
      </c>
      <c r="D125" s="16" t="s">
        <v>843</v>
      </c>
      <c r="E125" t="s">
        <v>11</v>
      </c>
      <c r="F125">
        <v>10.81</v>
      </c>
      <c r="G125" s="5">
        <v>1.0338256939533104</v>
      </c>
      <c r="H125" s="5">
        <f t="shared" si="15"/>
        <v>-0.13217430604668956</v>
      </c>
    </row>
    <row r="126" spans="1:8" x14ac:dyDescent="0.2">
      <c r="A126" t="s">
        <v>531</v>
      </c>
      <c r="B126" t="s">
        <v>526</v>
      </c>
      <c r="C126" t="s">
        <v>726</v>
      </c>
      <c r="D126" s="16" t="s">
        <v>843</v>
      </c>
      <c r="E126" t="s">
        <v>11</v>
      </c>
      <c r="F126">
        <v>12.68</v>
      </c>
      <c r="G126" s="5">
        <v>1.1031192535457139</v>
      </c>
      <c r="H126" s="5">
        <f t="shared" si="15"/>
        <v>-6.2880746454285985E-2</v>
      </c>
    </row>
    <row r="127" spans="1:8" x14ac:dyDescent="0.2">
      <c r="A127" t="s">
        <v>733</v>
      </c>
      <c r="B127" t="s">
        <v>526</v>
      </c>
      <c r="C127" t="s">
        <v>726</v>
      </c>
      <c r="D127" s="16" t="s">
        <v>843</v>
      </c>
      <c r="E127" t="s">
        <v>394</v>
      </c>
      <c r="F127">
        <v>8.5</v>
      </c>
      <c r="G127" s="5">
        <v>0.92941892571429274</v>
      </c>
      <c r="H127" s="5">
        <f t="shared" ref="H127:H128" si="16">G127-1.007</f>
        <v>-7.7581074285707152E-2</v>
      </c>
    </row>
    <row r="128" spans="1:8" x14ac:dyDescent="0.2">
      <c r="A128" t="s">
        <v>532</v>
      </c>
      <c r="B128" t="s">
        <v>526</v>
      </c>
      <c r="C128" t="s">
        <v>726</v>
      </c>
      <c r="D128" s="16" t="s">
        <v>843</v>
      </c>
      <c r="E128" t="s">
        <v>394</v>
      </c>
      <c r="F128">
        <v>8.4</v>
      </c>
      <c r="G128" s="5">
        <v>0.9242792860618817</v>
      </c>
      <c r="H128" s="5">
        <f t="shared" si="16"/>
        <v>-8.2720713938118196E-2</v>
      </c>
    </row>
    <row r="129" spans="1:8" x14ac:dyDescent="0.2">
      <c r="A129" t="s">
        <v>538</v>
      </c>
      <c r="B129" t="s">
        <v>534</v>
      </c>
      <c r="C129" t="s">
        <v>734</v>
      </c>
      <c r="D129" s="16" t="s">
        <v>844</v>
      </c>
      <c r="E129" t="s">
        <v>18</v>
      </c>
      <c r="F129">
        <v>18.8</v>
      </c>
      <c r="G129" s="5">
        <v>1.2741578492636798</v>
      </c>
      <c r="H129" s="5">
        <f>G129-1.221</f>
        <v>5.3157849263679724E-2</v>
      </c>
    </row>
    <row r="130" spans="1:8" x14ac:dyDescent="0.2">
      <c r="A130" t="s">
        <v>542</v>
      </c>
      <c r="B130" t="s">
        <v>534</v>
      </c>
      <c r="C130" t="s">
        <v>734</v>
      </c>
      <c r="D130" s="16" t="s">
        <v>844</v>
      </c>
      <c r="E130" t="s">
        <v>15</v>
      </c>
      <c r="F130">
        <v>14.7</v>
      </c>
      <c r="G130" s="5">
        <v>1.167317334748176</v>
      </c>
      <c r="H130" s="5">
        <f>G130-1.21</f>
        <v>-4.2682665251823959E-2</v>
      </c>
    </row>
    <row r="131" spans="1:8" x14ac:dyDescent="0.2">
      <c r="A131" t="s">
        <v>539</v>
      </c>
      <c r="B131" t="s">
        <v>534</v>
      </c>
      <c r="C131" t="s">
        <v>734</v>
      </c>
      <c r="D131" s="16" t="s">
        <v>844</v>
      </c>
      <c r="E131" t="s">
        <v>9</v>
      </c>
      <c r="F131">
        <v>9.5</v>
      </c>
      <c r="G131" s="5">
        <v>0.97772360528884772</v>
      </c>
      <c r="H131" s="5">
        <f t="shared" ref="H131:H132" si="17">G131-1.09</f>
        <v>-0.11227639471115236</v>
      </c>
    </row>
    <row r="132" spans="1:8" x14ac:dyDescent="0.2">
      <c r="A132" t="s">
        <v>540</v>
      </c>
      <c r="B132" t="s">
        <v>534</v>
      </c>
      <c r="C132" t="s">
        <v>734</v>
      </c>
      <c r="D132" s="16" t="s">
        <v>844</v>
      </c>
      <c r="E132" t="s">
        <v>9</v>
      </c>
      <c r="F132">
        <v>12.9</v>
      </c>
      <c r="G132" s="5">
        <v>1.110589710299249</v>
      </c>
      <c r="H132" s="5">
        <f t="shared" si="17"/>
        <v>2.0589710299248942E-2</v>
      </c>
    </row>
    <row r="133" spans="1:8" x14ac:dyDescent="0.2">
      <c r="A133" t="s">
        <v>533</v>
      </c>
      <c r="B133" t="s">
        <v>534</v>
      </c>
      <c r="C133" t="s">
        <v>734</v>
      </c>
      <c r="D133" s="16" t="s">
        <v>844</v>
      </c>
      <c r="E133" t="s">
        <v>11</v>
      </c>
      <c r="F133">
        <v>15.5</v>
      </c>
      <c r="G133" s="5">
        <v>1.1903316981702914</v>
      </c>
      <c r="H133" s="5">
        <f t="shared" ref="H133:H136" si="18">G133-1.166</f>
        <v>2.433169817029146E-2</v>
      </c>
    </row>
    <row r="134" spans="1:8" x14ac:dyDescent="0.2">
      <c r="A134" t="s">
        <v>536</v>
      </c>
      <c r="B134" t="s">
        <v>534</v>
      </c>
      <c r="C134" t="s">
        <v>734</v>
      </c>
      <c r="D134" s="16" t="s">
        <v>844</v>
      </c>
      <c r="E134" t="s">
        <v>11</v>
      </c>
      <c r="F134">
        <v>13.2</v>
      </c>
      <c r="G134" s="5">
        <v>1.1205739312058498</v>
      </c>
      <c r="H134" s="5">
        <f t="shared" si="18"/>
        <v>-4.5426068794150121E-2</v>
      </c>
    </row>
    <row r="135" spans="1:8" x14ac:dyDescent="0.2">
      <c r="A135" t="s">
        <v>537</v>
      </c>
      <c r="B135" t="s">
        <v>534</v>
      </c>
      <c r="C135" t="s">
        <v>734</v>
      </c>
      <c r="D135" s="16" t="s">
        <v>844</v>
      </c>
      <c r="E135" t="s">
        <v>11</v>
      </c>
      <c r="F135">
        <v>13.3</v>
      </c>
      <c r="G135" s="5">
        <v>1.1238516409670858</v>
      </c>
      <c r="H135" s="5">
        <f t="shared" si="18"/>
        <v>-4.214835903291414E-2</v>
      </c>
    </row>
    <row r="136" spans="1:8" x14ac:dyDescent="0.2">
      <c r="A136" t="s">
        <v>541</v>
      </c>
      <c r="B136" t="s">
        <v>534</v>
      </c>
      <c r="C136" t="s">
        <v>734</v>
      </c>
      <c r="D136" s="16" t="s">
        <v>844</v>
      </c>
      <c r="E136" t="s">
        <v>11</v>
      </c>
      <c r="F136">
        <v>15.4</v>
      </c>
      <c r="G136" s="5">
        <v>1.1875207208364631</v>
      </c>
      <c r="H136" s="5">
        <f t="shared" si="18"/>
        <v>2.152072083646317E-2</v>
      </c>
    </row>
    <row r="137" spans="1:8" x14ac:dyDescent="0.2">
      <c r="A137" t="s">
        <v>735</v>
      </c>
      <c r="B137" t="s">
        <v>544</v>
      </c>
      <c r="C137" t="s">
        <v>544</v>
      </c>
      <c r="D137" s="16" t="s">
        <v>845</v>
      </c>
      <c r="E137" t="s">
        <v>336</v>
      </c>
      <c r="F137">
        <v>12.5</v>
      </c>
      <c r="G137" s="5">
        <v>1.0969100130080565</v>
      </c>
      <c r="H137" s="5">
        <f t="shared" ref="H137:H168" si="19">G137-1.121</f>
        <v>-2.4089986991943535E-2</v>
      </c>
    </row>
    <row r="138" spans="1:8" x14ac:dyDescent="0.2">
      <c r="A138" t="s">
        <v>575</v>
      </c>
      <c r="B138" t="s">
        <v>544</v>
      </c>
      <c r="C138" t="s">
        <v>544</v>
      </c>
      <c r="D138" s="16" t="s">
        <v>845</v>
      </c>
      <c r="E138" t="s">
        <v>336</v>
      </c>
      <c r="F138">
        <v>14</v>
      </c>
      <c r="G138" s="5">
        <v>1.146128035678238</v>
      </c>
      <c r="H138" s="5">
        <f t="shared" si="19"/>
        <v>2.5128035678237959E-2</v>
      </c>
    </row>
    <row r="139" spans="1:8" x14ac:dyDescent="0.2">
      <c r="A139" t="s">
        <v>580</v>
      </c>
      <c r="B139" t="s">
        <v>544</v>
      </c>
      <c r="C139" t="s">
        <v>544</v>
      </c>
      <c r="D139" s="16" t="s">
        <v>845</v>
      </c>
      <c r="E139" t="s">
        <v>336</v>
      </c>
      <c r="F139">
        <v>13</v>
      </c>
      <c r="G139" s="5">
        <v>1.1139433523068367</v>
      </c>
      <c r="H139" s="5">
        <f t="shared" si="19"/>
        <v>-7.056647693163276E-3</v>
      </c>
    </row>
    <row r="140" spans="1:8" x14ac:dyDescent="0.2">
      <c r="A140" t="s">
        <v>581</v>
      </c>
      <c r="B140" t="s">
        <v>544</v>
      </c>
      <c r="C140" t="s">
        <v>544</v>
      </c>
      <c r="D140" s="16" t="s">
        <v>845</v>
      </c>
      <c r="E140" t="s">
        <v>336</v>
      </c>
      <c r="F140">
        <v>11.8</v>
      </c>
      <c r="G140" s="5">
        <v>1.0718820073061255</v>
      </c>
      <c r="H140" s="5">
        <f t="shared" si="19"/>
        <v>-4.9117992693874513E-2</v>
      </c>
    </row>
    <row r="141" spans="1:8" x14ac:dyDescent="0.2">
      <c r="A141" t="s">
        <v>582</v>
      </c>
      <c r="B141" t="s">
        <v>544</v>
      </c>
      <c r="C141" t="s">
        <v>544</v>
      </c>
      <c r="D141" s="16" t="s">
        <v>845</v>
      </c>
      <c r="E141" t="s">
        <v>336</v>
      </c>
      <c r="F141">
        <v>12.8</v>
      </c>
      <c r="G141" s="5">
        <v>1.1072099696478683</v>
      </c>
      <c r="H141" s="5">
        <f t="shared" si="19"/>
        <v>-1.3790030352131666E-2</v>
      </c>
    </row>
    <row r="142" spans="1:8" x14ac:dyDescent="0.2">
      <c r="A142" t="s">
        <v>583</v>
      </c>
      <c r="B142" t="s">
        <v>544</v>
      </c>
      <c r="C142" t="s">
        <v>544</v>
      </c>
      <c r="D142" s="16" t="s">
        <v>845</v>
      </c>
      <c r="E142" t="s">
        <v>336</v>
      </c>
      <c r="F142">
        <v>12.6</v>
      </c>
      <c r="G142" s="5">
        <v>1.1003705451175629</v>
      </c>
      <c r="H142" s="5">
        <f t="shared" si="19"/>
        <v>-2.0629454882437059E-2</v>
      </c>
    </row>
    <row r="143" spans="1:8" x14ac:dyDescent="0.2">
      <c r="A143" t="s">
        <v>584</v>
      </c>
      <c r="B143" t="s">
        <v>544</v>
      </c>
      <c r="C143" t="s">
        <v>544</v>
      </c>
      <c r="D143" s="16" t="s">
        <v>845</v>
      </c>
      <c r="E143" t="s">
        <v>336</v>
      </c>
      <c r="F143">
        <v>12.9</v>
      </c>
      <c r="G143" s="5">
        <v>1.110589710299249</v>
      </c>
      <c r="H143" s="5">
        <f t="shared" si="19"/>
        <v>-1.0410289700750974E-2</v>
      </c>
    </row>
    <row r="144" spans="1:8" x14ac:dyDescent="0.2">
      <c r="A144" t="s">
        <v>585</v>
      </c>
      <c r="B144" t="s">
        <v>544</v>
      </c>
      <c r="C144" t="s">
        <v>544</v>
      </c>
      <c r="D144" s="16" t="s">
        <v>845</v>
      </c>
      <c r="E144" t="s">
        <v>336</v>
      </c>
      <c r="F144">
        <v>13.8</v>
      </c>
      <c r="G144" s="5">
        <v>1.1398790864012365</v>
      </c>
      <c r="H144" s="5">
        <f t="shared" si="19"/>
        <v>1.8879086401236478E-2</v>
      </c>
    </row>
    <row r="145" spans="1:8" x14ac:dyDescent="0.2">
      <c r="A145" t="s">
        <v>586</v>
      </c>
      <c r="B145" t="s">
        <v>544</v>
      </c>
      <c r="C145" t="s">
        <v>544</v>
      </c>
      <c r="D145" s="16" t="s">
        <v>845</v>
      </c>
      <c r="E145" t="s">
        <v>336</v>
      </c>
      <c r="F145">
        <v>14.8</v>
      </c>
      <c r="G145" s="5">
        <v>1.1702617153949575</v>
      </c>
      <c r="H145" s="5">
        <f t="shared" si="19"/>
        <v>4.9261715394957495E-2</v>
      </c>
    </row>
    <row r="146" spans="1:8" x14ac:dyDescent="0.2">
      <c r="A146" t="s">
        <v>587</v>
      </c>
      <c r="B146" t="s">
        <v>544</v>
      </c>
      <c r="C146" t="s">
        <v>544</v>
      </c>
      <c r="D146" s="16" t="s">
        <v>845</v>
      </c>
      <c r="E146" t="s">
        <v>336</v>
      </c>
      <c r="F146">
        <v>12.3</v>
      </c>
      <c r="G146" s="5">
        <v>1.0899051114393981</v>
      </c>
      <c r="H146" s="5">
        <f t="shared" si="19"/>
        <v>-3.1094888560601941E-2</v>
      </c>
    </row>
    <row r="147" spans="1:8" x14ac:dyDescent="0.2">
      <c r="A147" t="s">
        <v>588</v>
      </c>
      <c r="B147" t="s">
        <v>544</v>
      </c>
      <c r="C147" t="s">
        <v>544</v>
      </c>
      <c r="D147" s="16" t="s">
        <v>845</v>
      </c>
      <c r="E147" t="s">
        <v>336</v>
      </c>
      <c r="F147">
        <v>13</v>
      </c>
      <c r="G147" s="5">
        <v>1.1139433523068367</v>
      </c>
      <c r="H147" s="5">
        <f t="shared" si="19"/>
        <v>-7.056647693163276E-3</v>
      </c>
    </row>
    <row r="148" spans="1:8" x14ac:dyDescent="0.2">
      <c r="A148" t="s">
        <v>589</v>
      </c>
      <c r="B148" t="s">
        <v>544</v>
      </c>
      <c r="C148" t="s">
        <v>544</v>
      </c>
      <c r="D148" s="16" t="s">
        <v>845</v>
      </c>
      <c r="E148" t="s">
        <v>336</v>
      </c>
      <c r="F148">
        <v>13.8</v>
      </c>
      <c r="G148" s="5">
        <v>1.1398790864012365</v>
      </c>
      <c r="H148" s="5">
        <f t="shared" si="19"/>
        <v>1.8879086401236478E-2</v>
      </c>
    </row>
    <row r="149" spans="1:8" x14ac:dyDescent="0.2">
      <c r="A149" t="s">
        <v>590</v>
      </c>
      <c r="B149" t="s">
        <v>544</v>
      </c>
      <c r="C149" t="s">
        <v>544</v>
      </c>
      <c r="D149" s="16" t="s">
        <v>845</v>
      </c>
      <c r="E149" t="s">
        <v>336</v>
      </c>
      <c r="F149">
        <v>13.6</v>
      </c>
      <c r="G149" s="5">
        <v>1.1335389083702174</v>
      </c>
      <c r="H149" s="5">
        <f t="shared" si="19"/>
        <v>1.2538908370217428E-2</v>
      </c>
    </row>
    <row r="150" spans="1:8" x14ac:dyDescent="0.2">
      <c r="A150" t="s">
        <v>591</v>
      </c>
      <c r="B150" t="s">
        <v>544</v>
      </c>
      <c r="C150" t="s">
        <v>544</v>
      </c>
      <c r="D150" s="16" t="s">
        <v>845</v>
      </c>
      <c r="E150" t="s">
        <v>336</v>
      </c>
      <c r="F150">
        <v>14.3</v>
      </c>
      <c r="G150" s="5">
        <v>1.1553360374650619</v>
      </c>
      <c r="H150" s="5">
        <f t="shared" si="19"/>
        <v>3.4336037465061864E-2</v>
      </c>
    </row>
    <row r="151" spans="1:8" x14ac:dyDescent="0.2">
      <c r="A151" t="s">
        <v>592</v>
      </c>
      <c r="B151" t="s">
        <v>544</v>
      </c>
      <c r="C151" t="s">
        <v>544</v>
      </c>
      <c r="D151" s="16" t="s">
        <v>845</v>
      </c>
      <c r="E151" t="s">
        <v>336</v>
      </c>
      <c r="F151">
        <v>13</v>
      </c>
      <c r="G151" s="5">
        <v>1.1139433523068367</v>
      </c>
      <c r="H151" s="5">
        <f t="shared" si="19"/>
        <v>-7.056647693163276E-3</v>
      </c>
    </row>
    <row r="152" spans="1:8" x14ac:dyDescent="0.2">
      <c r="A152" t="s">
        <v>593</v>
      </c>
      <c r="B152" t="s">
        <v>544</v>
      </c>
      <c r="C152" t="s">
        <v>544</v>
      </c>
      <c r="D152" s="16" t="s">
        <v>845</v>
      </c>
      <c r="E152" t="s">
        <v>336</v>
      </c>
      <c r="F152">
        <v>13.1</v>
      </c>
      <c r="G152" s="5">
        <v>1.1172712956557642</v>
      </c>
      <c r="H152" s="5">
        <f t="shared" si="19"/>
        <v>-3.7287043442357781E-3</v>
      </c>
    </row>
    <row r="153" spans="1:8" x14ac:dyDescent="0.2">
      <c r="A153" t="s">
        <v>594</v>
      </c>
      <c r="B153" t="s">
        <v>544</v>
      </c>
      <c r="C153" t="s">
        <v>544</v>
      </c>
      <c r="D153" s="16" t="s">
        <v>845</v>
      </c>
      <c r="E153" t="s">
        <v>336</v>
      </c>
      <c r="F153">
        <v>11.2</v>
      </c>
      <c r="G153" s="5">
        <v>1.0492180226701815</v>
      </c>
      <c r="H153" s="5">
        <f t="shared" si="19"/>
        <v>-7.1781977329818503E-2</v>
      </c>
    </row>
    <row r="154" spans="1:8" x14ac:dyDescent="0.2">
      <c r="A154" t="s">
        <v>595</v>
      </c>
      <c r="B154" t="s">
        <v>544</v>
      </c>
      <c r="C154" t="s">
        <v>544</v>
      </c>
      <c r="D154" s="16" t="s">
        <v>845</v>
      </c>
      <c r="E154" t="s">
        <v>336</v>
      </c>
      <c r="F154">
        <v>11.7</v>
      </c>
      <c r="G154" s="5">
        <v>1.0681858617461617</v>
      </c>
      <c r="H154" s="5">
        <f t="shared" si="19"/>
        <v>-5.2814138253838294E-2</v>
      </c>
    </row>
    <row r="155" spans="1:8" x14ac:dyDescent="0.2">
      <c r="A155" t="s">
        <v>596</v>
      </c>
      <c r="B155" t="s">
        <v>544</v>
      </c>
      <c r="C155" t="s">
        <v>544</v>
      </c>
      <c r="D155" s="16" t="s">
        <v>845</v>
      </c>
      <c r="E155" t="s">
        <v>336</v>
      </c>
      <c r="F155">
        <v>11.3</v>
      </c>
      <c r="G155" s="5">
        <v>1.0530784434834197</v>
      </c>
      <c r="H155" s="5">
        <f t="shared" si="19"/>
        <v>-6.7921556516580273E-2</v>
      </c>
    </row>
    <row r="156" spans="1:8" x14ac:dyDescent="0.2">
      <c r="A156" t="s">
        <v>597</v>
      </c>
      <c r="B156" t="s">
        <v>544</v>
      </c>
      <c r="C156" t="s">
        <v>544</v>
      </c>
      <c r="D156" s="16" t="s">
        <v>845</v>
      </c>
      <c r="E156" t="s">
        <v>336</v>
      </c>
      <c r="F156">
        <v>13.9</v>
      </c>
      <c r="G156" s="5">
        <v>1.1430148002540952</v>
      </c>
      <c r="H156" s="5">
        <f t="shared" si="19"/>
        <v>2.201480025409519E-2</v>
      </c>
    </row>
    <row r="157" spans="1:8" x14ac:dyDescent="0.2">
      <c r="A157" t="s">
        <v>598</v>
      </c>
      <c r="B157" t="s">
        <v>544</v>
      </c>
      <c r="C157" t="s">
        <v>544</v>
      </c>
      <c r="D157" s="16" t="s">
        <v>845</v>
      </c>
      <c r="E157" t="s">
        <v>336</v>
      </c>
      <c r="F157">
        <v>11.4</v>
      </c>
      <c r="G157" s="5">
        <v>1.0569048513364727</v>
      </c>
      <c r="H157" s="5">
        <f t="shared" si="19"/>
        <v>-6.4095148663527279E-2</v>
      </c>
    </row>
    <row r="158" spans="1:8" x14ac:dyDescent="0.2">
      <c r="A158" t="s">
        <v>599</v>
      </c>
      <c r="B158" t="s">
        <v>544</v>
      </c>
      <c r="C158" t="s">
        <v>544</v>
      </c>
      <c r="D158" s="16" t="s">
        <v>845</v>
      </c>
      <c r="E158" t="s">
        <v>336</v>
      </c>
      <c r="F158">
        <v>13.8</v>
      </c>
      <c r="G158" s="5">
        <v>1.1398790864012365</v>
      </c>
      <c r="H158" s="5">
        <f t="shared" si="19"/>
        <v>1.8879086401236478E-2</v>
      </c>
    </row>
    <row r="159" spans="1:8" x14ac:dyDescent="0.2">
      <c r="A159" t="s">
        <v>600</v>
      </c>
      <c r="B159" t="s">
        <v>544</v>
      </c>
      <c r="C159" t="s">
        <v>544</v>
      </c>
      <c r="D159" s="16" t="s">
        <v>845</v>
      </c>
      <c r="E159" t="s">
        <v>336</v>
      </c>
      <c r="F159">
        <v>13</v>
      </c>
      <c r="G159" s="5">
        <v>1.1139433523068367</v>
      </c>
      <c r="H159" s="5">
        <f t="shared" si="19"/>
        <v>-7.056647693163276E-3</v>
      </c>
    </row>
    <row r="160" spans="1:8" x14ac:dyDescent="0.2">
      <c r="A160" t="s">
        <v>601</v>
      </c>
      <c r="B160" t="s">
        <v>544</v>
      </c>
      <c r="C160" t="s">
        <v>544</v>
      </c>
      <c r="D160" s="16" t="s">
        <v>845</v>
      </c>
      <c r="E160" t="s">
        <v>336</v>
      </c>
      <c r="F160">
        <v>13.8</v>
      </c>
      <c r="G160" s="5">
        <v>1.1398790864012365</v>
      </c>
      <c r="H160" s="5">
        <f t="shared" si="19"/>
        <v>1.8879086401236478E-2</v>
      </c>
    </row>
    <row r="161" spans="1:8" x14ac:dyDescent="0.2">
      <c r="A161" t="s">
        <v>602</v>
      </c>
      <c r="B161" t="s">
        <v>544</v>
      </c>
      <c r="C161" t="s">
        <v>544</v>
      </c>
      <c r="D161" s="16" t="s">
        <v>845</v>
      </c>
      <c r="E161" t="s">
        <v>336</v>
      </c>
      <c r="F161">
        <v>12.7</v>
      </c>
      <c r="G161" s="5">
        <v>1.1038037209559568</v>
      </c>
      <c r="H161" s="5">
        <f t="shared" si="19"/>
        <v>-1.7196279044043195E-2</v>
      </c>
    </row>
    <row r="162" spans="1:8" x14ac:dyDescent="0.2">
      <c r="A162" t="s">
        <v>603</v>
      </c>
      <c r="B162" t="s">
        <v>544</v>
      </c>
      <c r="C162" t="s">
        <v>544</v>
      </c>
      <c r="D162" s="16" t="s">
        <v>845</v>
      </c>
      <c r="E162" t="s">
        <v>336</v>
      </c>
      <c r="F162">
        <v>13.6</v>
      </c>
      <c r="G162" s="5">
        <v>1.1335389083702174</v>
      </c>
      <c r="H162" s="5">
        <f t="shared" si="19"/>
        <v>1.2538908370217428E-2</v>
      </c>
    </row>
    <row r="163" spans="1:8" x14ac:dyDescent="0.2">
      <c r="A163" t="s">
        <v>604</v>
      </c>
      <c r="B163" t="s">
        <v>544</v>
      </c>
      <c r="C163" t="s">
        <v>544</v>
      </c>
      <c r="D163" s="16" t="s">
        <v>845</v>
      </c>
      <c r="E163" t="s">
        <v>336</v>
      </c>
      <c r="F163">
        <v>14.3</v>
      </c>
      <c r="G163" s="5">
        <v>1.1553360374650619</v>
      </c>
      <c r="H163" s="5">
        <f t="shared" si="19"/>
        <v>3.4336037465061864E-2</v>
      </c>
    </row>
    <row r="164" spans="1:8" x14ac:dyDescent="0.2">
      <c r="A164" t="s">
        <v>605</v>
      </c>
      <c r="B164" t="s">
        <v>544</v>
      </c>
      <c r="C164" t="s">
        <v>544</v>
      </c>
      <c r="D164" s="16" t="s">
        <v>845</v>
      </c>
      <c r="E164" t="s">
        <v>336</v>
      </c>
      <c r="F164">
        <v>14.4</v>
      </c>
      <c r="G164" s="5">
        <v>1.1583624920952498</v>
      </c>
      <c r="H164" s="5">
        <f t="shared" si="19"/>
        <v>3.7362492095249777E-2</v>
      </c>
    </row>
    <row r="165" spans="1:8" x14ac:dyDescent="0.2">
      <c r="A165" t="s">
        <v>606</v>
      </c>
      <c r="B165" t="s">
        <v>544</v>
      </c>
      <c r="C165" t="s">
        <v>544</v>
      </c>
      <c r="D165" s="16" t="s">
        <v>845</v>
      </c>
      <c r="E165" t="s">
        <v>336</v>
      </c>
      <c r="F165">
        <v>11.5</v>
      </c>
      <c r="G165" s="5">
        <v>1.0606978403536116</v>
      </c>
      <c r="H165" s="5">
        <f t="shared" si="19"/>
        <v>-6.0302159646388409E-2</v>
      </c>
    </row>
    <row r="166" spans="1:8" x14ac:dyDescent="0.2">
      <c r="A166" t="s">
        <v>607</v>
      </c>
      <c r="B166" t="s">
        <v>544</v>
      </c>
      <c r="C166" t="s">
        <v>544</v>
      </c>
      <c r="D166" s="16" t="s">
        <v>845</v>
      </c>
      <c r="E166" t="s">
        <v>336</v>
      </c>
      <c r="F166">
        <v>12.1</v>
      </c>
      <c r="G166" s="5">
        <v>1.0827853703164501</v>
      </c>
      <c r="H166" s="5">
        <f t="shared" si="19"/>
        <v>-3.8214629683549939E-2</v>
      </c>
    </row>
    <row r="167" spans="1:8" x14ac:dyDescent="0.2">
      <c r="A167" t="s">
        <v>736</v>
      </c>
      <c r="B167" t="s">
        <v>544</v>
      </c>
      <c r="C167" t="s">
        <v>544</v>
      </c>
      <c r="D167" s="16" t="s">
        <v>845</v>
      </c>
      <c r="E167" t="s">
        <v>336</v>
      </c>
      <c r="F167">
        <v>11.7</v>
      </c>
      <c r="G167" s="5">
        <v>1.0681858617461617</v>
      </c>
      <c r="H167" s="5">
        <f t="shared" si="19"/>
        <v>-5.2814138253838294E-2</v>
      </c>
    </row>
    <row r="168" spans="1:8" x14ac:dyDescent="0.2">
      <c r="A168" t="s">
        <v>737</v>
      </c>
      <c r="B168" t="s">
        <v>544</v>
      </c>
      <c r="C168" t="s">
        <v>544</v>
      </c>
      <c r="D168" s="16" t="s">
        <v>845</v>
      </c>
      <c r="E168" t="s">
        <v>336</v>
      </c>
      <c r="F168">
        <v>11.7</v>
      </c>
      <c r="G168" s="5">
        <v>1.0681858617461617</v>
      </c>
      <c r="H168" s="5">
        <f t="shared" si="19"/>
        <v>-5.2814138253838294E-2</v>
      </c>
    </row>
    <row r="169" spans="1:8" x14ac:dyDescent="0.2">
      <c r="A169" t="s">
        <v>738</v>
      </c>
      <c r="B169" t="s">
        <v>544</v>
      </c>
      <c r="C169" t="s">
        <v>544</v>
      </c>
      <c r="D169" s="16" t="s">
        <v>845</v>
      </c>
      <c r="E169" t="s">
        <v>11</v>
      </c>
      <c r="F169">
        <v>16.600000000000001</v>
      </c>
      <c r="G169" s="5">
        <v>1.2201080880400552</v>
      </c>
      <c r="H169" s="5">
        <f t="shared" ref="H169:H180" si="20">G169-1.166</f>
        <v>5.4108088040055291E-2</v>
      </c>
    </row>
    <row r="170" spans="1:8" x14ac:dyDescent="0.2">
      <c r="A170" t="s">
        <v>609</v>
      </c>
      <c r="B170" t="s">
        <v>544</v>
      </c>
      <c r="C170" t="s">
        <v>544</v>
      </c>
      <c r="D170" s="16" t="s">
        <v>845</v>
      </c>
      <c r="E170" t="s">
        <v>11</v>
      </c>
      <c r="F170">
        <v>16.899999999999999</v>
      </c>
      <c r="G170" s="5">
        <v>1.2278867046136734</v>
      </c>
      <c r="H170" s="5">
        <f t="shared" si="20"/>
        <v>6.1886704613673515E-2</v>
      </c>
    </row>
    <row r="171" spans="1:8" x14ac:dyDescent="0.2">
      <c r="A171" t="s">
        <v>610</v>
      </c>
      <c r="B171" t="s">
        <v>544</v>
      </c>
      <c r="C171" t="s">
        <v>544</v>
      </c>
      <c r="D171" s="16" t="s">
        <v>845</v>
      </c>
      <c r="E171" t="s">
        <v>11</v>
      </c>
      <c r="F171">
        <v>13.9</v>
      </c>
      <c r="G171" s="5">
        <v>1.1430148002540952</v>
      </c>
      <c r="H171" s="5">
        <f t="shared" si="20"/>
        <v>-2.2985199745904739E-2</v>
      </c>
    </row>
    <row r="172" spans="1:8" x14ac:dyDescent="0.2">
      <c r="A172" t="s">
        <v>611</v>
      </c>
      <c r="B172" t="s">
        <v>544</v>
      </c>
      <c r="C172" t="s">
        <v>544</v>
      </c>
      <c r="D172" s="16" t="s">
        <v>845</v>
      </c>
      <c r="E172" t="s">
        <v>11</v>
      </c>
      <c r="F172">
        <v>13.8</v>
      </c>
      <c r="G172" s="5">
        <v>1.1398790864012365</v>
      </c>
      <c r="H172" s="5">
        <f t="shared" si="20"/>
        <v>-2.6120913598763451E-2</v>
      </c>
    </row>
    <row r="173" spans="1:8" x14ac:dyDescent="0.2">
      <c r="A173" t="s">
        <v>612</v>
      </c>
      <c r="B173" t="s">
        <v>544</v>
      </c>
      <c r="C173" t="s">
        <v>544</v>
      </c>
      <c r="D173" s="16" t="s">
        <v>845</v>
      </c>
      <c r="E173" t="s">
        <v>11</v>
      </c>
      <c r="F173">
        <v>14.4</v>
      </c>
      <c r="G173" s="5">
        <v>1.1583624920952498</v>
      </c>
      <c r="H173" s="5">
        <f t="shared" si="20"/>
        <v>-7.6375079047501515E-3</v>
      </c>
    </row>
    <row r="174" spans="1:8" x14ac:dyDescent="0.2">
      <c r="A174" t="s">
        <v>613</v>
      </c>
      <c r="B174" t="s">
        <v>544</v>
      </c>
      <c r="C174" t="s">
        <v>544</v>
      </c>
      <c r="D174" s="16" t="s">
        <v>845</v>
      </c>
      <c r="E174" t="s">
        <v>11</v>
      </c>
      <c r="F174">
        <v>13.2</v>
      </c>
      <c r="G174" s="5">
        <v>1.1205739312058498</v>
      </c>
      <c r="H174" s="5">
        <f t="shared" si="20"/>
        <v>-4.5426068794150121E-2</v>
      </c>
    </row>
    <row r="175" spans="1:8" x14ac:dyDescent="0.2">
      <c r="A175" t="s">
        <v>614</v>
      </c>
      <c r="B175" t="s">
        <v>544</v>
      </c>
      <c r="C175" t="s">
        <v>544</v>
      </c>
      <c r="D175" s="16" t="s">
        <v>845</v>
      </c>
      <c r="E175" t="s">
        <v>11</v>
      </c>
      <c r="F175">
        <v>15.4</v>
      </c>
      <c r="G175" s="5">
        <v>1.1875207208364631</v>
      </c>
      <c r="H175" s="5">
        <f t="shared" si="20"/>
        <v>2.152072083646317E-2</v>
      </c>
    </row>
    <row r="176" spans="1:8" x14ac:dyDescent="0.2">
      <c r="A176" t="s">
        <v>615</v>
      </c>
      <c r="B176" t="s">
        <v>544</v>
      </c>
      <c r="C176" t="s">
        <v>544</v>
      </c>
      <c r="D176" s="16" t="s">
        <v>845</v>
      </c>
      <c r="E176" t="s">
        <v>11</v>
      </c>
      <c r="F176">
        <v>16.8</v>
      </c>
      <c r="G176" s="5">
        <v>1.2253092817258628</v>
      </c>
      <c r="H176" s="5">
        <f t="shared" si="20"/>
        <v>5.9309281725862917E-2</v>
      </c>
    </row>
    <row r="177" spans="1:8" x14ac:dyDescent="0.2">
      <c r="A177" t="s">
        <v>616</v>
      </c>
      <c r="B177" t="s">
        <v>544</v>
      </c>
      <c r="C177" t="s">
        <v>544</v>
      </c>
      <c r="D177" s="16" t="s">
        <v>845</v>
      </c>
      <c r="E177" t="s">
        <v>11</v>
      </c>
      <c r="F177">
        <v>14.4</v>
      </c>
      <c r="G177" s="5">
        <v>1.1583624920952498</v>
      </c>
      <c r="H177" s="5">
        <f t="shared" si="20"/>
        <v>-7.6375079047501515E-3</v>
      </c>
    </row>
    <row r="178" spans="1:8" x14ac:dyDescent="0.2">
      <c r="A178" t="s">
        <v>617</v>
      </c>
      <c r="B178" t="s">
        <v>544</v>
      </c>
      <c r="C178" t="s">
        <v>544</v>
      </c>
      <c r="D178" s="16" t="s">
        <v>845</v>
      </c>
      <c r="E178" t="s">
        <v>11</v>
      </c>
      <c r="F178">
        <v>15.3</v>
      </c>
      <c r="G178" s="5">
        <v>1.1846914308175989</v>
      </c>
      <c r="H178" s="5">
        <f t="shared" si="20"/>
        <v>1.8691430817598942E-2</v>
      </c>
    </row>
    <row r="179" spans="1:8" x14ac:dyDescent="0.2">
      <c r="A179" t="s">
        <v>618</v>
      </c>
      <c r="B179" t="s">
        <v>544</v>
      </c>
      <c r="C179" t="s">
        <v>544</v>
      </c>
      <c r="D179" s="16" t="s">
        <v>845</v>
      </c>
      <c r="E179" t="s">
        <v>11</v>
      </c>
      <c r="F179">
        <v>17.899999999999999</v>
      </c>
      <c r="G179" s="5">
        <v>1.2528530309798931</v>
      </c>
      <c r="H179" s="5">
        <f t="shared" si="20"/>
        <v>8.6853030979893164E-2</v>
      </c>
    </row>
    <row r="180" spans="1:8" x14ac:dyDescent="0.2">
      <c r="A180" t="s">
        <v>619</v>
      </c>
      <c r="B180" t="s">
        <v>544</v>
      </c>
      <c r="C180" t="s">
        <v>544</v>
      </c>
      <c r="D180" s="16" t="s">
        <v>845</v>
      </c>
      <c r="E180" t="s">
        <v>11</v>
      </c>
      <c r="F180">
        <v>16.3</v>
      </c>
      <c r="G180" s="5">
        <v>1.2121876044039579</v>
      </c>
      <c r="H180" s="5">
        <f t="shared" si="20"/>
        <v>4.6187604403957971E-2</v>
      </c>
    </row>
    <row r="181" spans="1:8" x14ac:dyDescent="0.2">
      <c r="A181" t="s">
        <v>739</v>
      </c>
      <c r="C181" t="s">
        <v>740</v>
      </c>
      <c r="E181" t="s">
        <v>336</v>
      </c>
      <c r="F181">
        <v>15.6</v>
      </c>
      <c r="G181" s="5">
        <f>LOG10(F181)</f>
        <v>1.1931245983544616</v>
      </c>
      <c r="H181" s="5">
        <f>G181-1.121</f>
        <v>7.2124598354461611E-2</v>
      </c>
    </row>
    <row r="182" spans="1:8" x14ac:dyDescent="0.2">
      <c r="A182" t="s">
        <v>741</v>
      </c>
      <c r="C182" t="s">
        <v>740</v>
      </c>
      <c r="E182" t="s">
        <v>18</v>
      </c>
      <c r="F182">
        <v>17.3</v>
      </c>
      <c r="G182" s="5">
        <f>LOG10(F182)</f>
        <v>1.2380461031287955</v>
      </c>
      <c r="H182" s="5">
        <f>G182-1.221</f>
        <v>1.7046103128795398E-2</v>
      </c>
    </row>
    <row r="183" spans="1:8" x14ac:dyDescent="0.2">
      <c r="A183" t="s">
        <v>742</v>
      </c>
      <c r="B183" t="s">
        <v>622</v>
      </c>
      <c r="C183" t="s">
        <v>623</v>
      </c>
      <c r="D183" s="16" t="s">
        <v>846</v>
      </c>
      <c r="E183" t="s">
        <v>18</v>
      </c>
      <c r="F183">
        <v>14.9</v>
      </c>
      <c r="G183" s="5">
        <f t="shared" ref="G183:G222" si="21">LOG10(F183)</f>
        <v>1.173186268412274</v>
      </c>
      <c r="H183" s="5">
        <f>G183-1.221</f>
        <v>-4.781373158772606E-2</v>
      </c>
    </row>
    <row r="184" spans="1:8" x14ac:dyDescent="0.2">
      <c r="A184" t="s">
        <v>626</v>
      </c>
      <c r="B184" t="s">
        <v>622</v>
      </c>
      <c r="C184" t="s">
        <v>623</v>
      </c>
      <c r="D184" s="16" t="s">
        <v>846</v>
      </c>
      <c r="E184" t="s">
        <v>9</v>
      </c>
      <c r="F184">
        <v>13.5</v>
      </c>
      <c r="G184" s="5">
        <f t="shared" si="21"/>
        <v>1.1303337684950061</v>
      </c>
      <c r="H184" s="5">
        <f t="shared" ref="H184" si="22">G184-1.09</f>
        <v>4.0333768495006028E-2</v>
      </c>
    </row>
    <row r="185" spans="1:8" x14ac:dyDescent="0.2">
      <c r="A185" t="s">
        <v>743</v>
      </c>
      <c r="B185" t="s">
        <v>622</v>
      </c>
      <c r="C185" t="s">
        <v>623</v>
      </c>
      <c r="D185" s="16" t="s">
        <v>846</v>
      </c>
      <c r="E185" t="s">
        <v>336</v>
      </c>
      <c r="F185">
        <v>11.1</v>
      </c>
      <c r="G185" s="5">
        <f t="shared" si="21"/>
        <v>1.0453229787866574</v>
      </c>
      <c r="H185" s="5">
        <f>G185-1.121</f>
        <v>-7.5677021213342632E-2</v>
      </c>
    </row>
    <row r="186" spans="1:8" x14ac:dyDescent="0.2">
      <c r="A186" t="s">
        <v>744</v>
      </c>
      <c r="B186" t="s">
        <v>622</v>
      </c>
      <c r="C186" t="s">
        <v>623</v>
      </c>
      <c r="D186" s="16" t="s">
        <v>846</v>
      </c>
      <c r="E186" t="s">
        <v>394</v>
      </c>
      <c r="F186">
        <v>11.2</v>
      </c>
      <c r="G186" s="5">
        <f t="shared" si="21"/>
        <v>1.0492180226701815</v>
      </c>
      <c r="H186" s="5">
        <f t="shared" ref="H186:H189" si="23">G186-1.007</f>
        <v>4.2218022670181599E-2</v>
      </c>
    </row>
    <row r="187" spans="1:8" x14ac:dyDescent="0.2">
      <c r="A187" t="s">
        <v>627</v>
      </c>
      <c r="B187" t="s">
        <v>622</v>
      </c>
      <c r="C187" t="s">
        <v>623</v>
      </c>
      <c r="D187" s="16" t="s">
        <v>846</v>
      </c>
      <c r="E187" t="s">
        <v>394</v>
      </c>
      <c r="F187">
        <v>9.5</v>
      </c>
      <c r="G187" s="5">
        <f t="shared" si="21"/>
        <v>0.97772360528884772</v>
      </c>
      <c r="H187" s="5">
        <f t="shared" si="23"/>
        <v>-2.9276394711152176E-2</v>
      </c>
    </row>
    <row r="188" spans="1:8" x14ac:dyDescent="0.2">
      <c r="A188" t="s">
        <v>745</v>
      </c>
      <c r="B188" t="s">
        <v>622</v>
      </c>
      <c r="C188" t="s">
        <v>623</v>
      </c>
      <c r="D188" s="16" t="s">
        <v>846</v>
      </c>
      <c r="E188" t="s">
        <v>394</v>
      </c>
      <c r="F188">
        <v>8.9</v>
      </c>
      <c r="G188" s="5">
        <f t="shared" si="21"/>
        <v>0.9493900066449128</v>
      </c>
      <c r="H188" s="5">
        <f t="shared" si="23"/>
        <v>-5.7609993355087097E-2</v>
      </c>
    </row>
    <row r="189" spans="1:8" x14ac:dyDescent="0.2">
      <c r="A189" t="s">
        <v>628</v>
      </c>
      <c r="B189" t="s">
        <v>622</v>
      </c>
      <c r="C189" t="s">
        <v>629</v>
      </c>
      <c r="D189" s="16" t="s">
        <v>847</v>
      </c>
      <c r="E189" t="s">
        <v>394</v>
      </c>
      <c r="F189">
        <v>9.3000000000000007</v>
      </c>
      <c r="G189" s="5">
        <f t="shared" si="21"/>
        <v>0.96848294855393513</v>
      </c>
      <c r="H189" s="5">
        <f t="shared" si="23"/>
        <v>-3.8517051446064765E-2</v>
      </c>
    </row>
    <row r="190" spans="1:8" x14ac:dyDescent="0.2">
      <c r="A190" t="s">
        <v>746</v>
      </c>
      <c r="B190" t="s">
        <v>622</v>
      </c>
      <c r="C190" t="s">
        <v>629</v>
      </c>
      <c r="D190" s="16" t="s">
        <v>847</v>
      </c>
      <c r="E190" t="s">
        <v>15</v>
      </c>
      <c r="F190">
        <v>14</v>
      </c>
      <c r="G190" s="5">
        <f t="shared" si="21"/>
        <v>1.146128035678238</v>
      </c>
      <c r="H190" s="5">
        <f>G190-1.21</f>
        <v>-6.3871964321762009E-2</v>
      </c>
    </row>
    <row r="191" spans="1:8" x14ac:dyDescent="0.2">
      <c r="A191" t="s">
        <v>747</v>
      </c>
      <c r="B191" t="s">
        <v>622</v>
      </c>
      <c r="C191" t="s">
        <v>631</v>
      </c>
      <c r="D191" s="16" t="s">
        <v>848</v>
      </c>
      <c r="E191" t="s">
        <v>394</v>
      </c>
      <c r="F191">
        <v>8.1999999999999993</v>
      </c>
      <c r="G191" s="5">
        <f t="shared" si="21"/>
        <v>0.91381385238371671</v>
      </c>
      <c r="H191" s="5">
        <f t="shared" ref="H191" si="24">G191-1.007</f>
        <v>-9.3186147616283188E-2</v>
      </c>
    </row>
    <row r="192" spans="1:8" x14ac:dyDescent="0.2">
      <c r="A192" t="s">
        <v>748</v>
      </c>
      <c r="B192" t="s">
        <v>622</v>
      </c>
      <c r="C192" t="s">
        <v>631</v>
      </c>
      <c r="D192" s="16" t="s">
        <v>848</v>
      </c>
      <c r="E192" t="s">
        <v>15</v>
      </c>
      <c r="F192">
        <v>16.600000000000001</v>
      </c>
      <c r="G192" s="5">
        <f t="shared" si="21"/>
        <v>1.2201080880400552</v>
      </c>
      <c r="H192" s="5">
        <f>G192-1.21</f>
        <v>1.0108088040055252E-2</v>
      </c>
    </row>
    <row r="193" spans="1:8" x14ac:dyDescent="0.2">
      <c r="A193" t="s">
        <v>749</v>
      </c>
      <c r="B193" t="s">
        <v>622</v>
      </c>
      <c r="C193" t="s">
        <v>631</v>
      </c>
      <c r="D193" s="16" t="s">
        <v>848</v>
      </c>
      <c r="E193" t="s">
        <v>9</v>
      </c>
      <c r="F193">
        <v>11.6</v>
      </c>
      <c r="G193" s="5">
        <f t="shared" si="21"/>
        <v>1.0644579892269184</v>
      </c>
      <c r="H193" s="5">
        <f t="shared" ref="H193" si="25">G193-1.09</f>
        <v>-2.5542010773081714E-2</v>
      </c>
    </row>
    <row r="194" spans="1:8" x14ac:dyDescent="0.2">
      <c r="A194" t="s">
        <v>632</v>
      </c>
      <c r="B194" t="s">
        <v>622</v>
      </c>
      <c r="C194" t="s">
        <v>633</v>
      </c>
      <c r="D194" s="16" t="s">
        <v>849</v>
      </c>
      <c r="E194" t="s">
        <v>336</v>
      </c>
      <c r="F194">
        <v>11.2</v>
      </c>
      <c r="G194" s="5">
        <f t="shared" si="21"/>
        <v>1.0492180226701815</v>
      </c>
      <c r="H194" s="5">
        <f t="shared" ref="H194:H195" si="26">G194-1.121</f>
        <v>-7.1781977329818503E-2</v>
      </c>
    </row>
    <row r="195" spans="1:8" x14ac:dyDescent="0.2">
      <c r="A195" t="s">
        <v>750</v>
      </c>
      <c r="B195" t="s">
        <v>622</v>
      </c>
      <c r="C195" t="s">
        <v>633</v>
      </c>
      <c r="D195" s="16" t="s">
        <v>849</v>
      </c>
      <c r="E195" t="s">
        <v>336</v>
      </c>
      <c r="F195">
        <v>12.5</v>
      </c>
      <c r="G195" s="5">
        <f t="shared" si="21"/>
        <v>1.0969100130080565</v>
      </c>
      <c r="H195" s="5">
        <f t="shared" si="26"/>
        <v>-2.4089986991943535E-2</v>
      </c>
    </row>
    <row r="196" spans="1:8" x14ac:dyDescent="0.2">
      <c r="A196" t="s">
        <v>636</v>
      </c>
      <c r="B196" t="s">
        <v>622</v>
      </c>
      <c r="C196" t="s">
        <v>633</v>
      </c>
      <c r="D196" s="16" t="s">
        <v>849</v>
      </c>
      <c r="E196" t="s">
        <v>394</v>
      </c>
      <c r="F196">
        <v>10.199999999999999</v>
      </c>
      <c r="G196" s="5">
        <f t="shared" si="21"/>
        <v>1.0086001717619175</v>
      </c>
      <c r="H196" s="5">
        <f t="shared" ref="H196" si="27">G196-1.007</f>
        <v>1.6001717619176237E-3</v>
      </c>
    </row>
    <row r="197" spans="1:8" x14ac:dyDescent="0.2">
      <c r="A197" t="s">
        <v>751</v>
      </c>
      <c r="B197" t="s">
        <v>622</v>
      </c>
      <c r="C197" t="s">
        <v>638</v>
      </c>
      <c r="D197" s="16" t="s">
        <v>850</v>
      </c>
      <c r="E197" t="s">
        <v>18</v>
      </c>
      <c r="F197">
        <v>15</v>
      </c>
      <c r="G197" s="5">
        <f t="shared" si="21"/>
        <v>1.1760912590556813</v>
      </c>
      <c r="H197" s="5">
        <f t="shared" ref="H197:H198" si="28">G197-1.221</f>
        <v>-4.4908740944318737E-2</v>
      </c>
    </row>
    <row r="198" spans="1:8" x14ac:dyDescent="0.2">
      <c r="A198" t="s">
        <v>752</v>
      </c>
      <c r="B198" t="s">
        <v>622</v>
      </c>
      <c r="C198" t="s">
        <v>638</v>
      </c>
      <c r="D198" s="16" t="s">
        <v>850</v>
      </c>
      <c r="E198" t="s">
        <v>18</v>
      </c>
      <c r="F198">
        <v>14.8</v>
      </c>
      <c r="G198" s="5">
        <f t="shared" si="21"/>
        <v>1.1702617153949575</v>
      </c>
      <c r="H198" s="5">
        <f t="shared" si="28"/>
        <v>-5.0738284605042594E-2</v>
      </c>
    </row>
    <row r="199" spans="1:8" x14ac:dyDescent="0.2">
      <c r="A199" t="s">
        <v>753</v>
      </c>
      <c r="B199" t="s">
        <v>622</v>
      </c>
      <c r="C199" t="s">
        <v>638</v>
      </c>
      <c r="D199" s="16" t="s">
        <v>850</v>
      </c>
      <c r="E199" t="s">
        <v>15</v>
      </c>
      <c r="F199">
        <v>14.6</v>
      </c>
      <c r="G199" s="5">
        <f t="shared" si="21"/>
        <v>1.1643528557844371</v>
      </c>
      <c r="H199" s="5">
        <f>G199-1.21</f>
        <v>-4.5647144215562818E-2</v>
      </c>
    </row>
    <row r="200" spans="1:8" x14ac:dyDescent="0.2">
      <c r="A200" t="s">
        <v>754</v>
      </c>
      <c r="B200" t="s">
        <v>622</v>
      </c>
      <c r="C200" t="s">
        <v>638</v>
      </c>
      <c r="D200" s="16" t="s">
        <v>850</v>
      </c>
      <c r="E200" t="s">
        <v>11</v>
      </c>
      <c r="F200">
        <v>12.2</v>
      </c>
      <c r="G200" s="5">
        <f t="shared" si="21"/>
        <v>1.0863598306747482</v>
      </c>
      <c r="H200" s="5">
        <f t="shared" ref="H200" si="29">G200-1.166</f>
        <v>-7.9640169325251753E-2</v>
      </c>
    </row>
    <row r="201" spans="1:8" x14ac:dyDescent="0.2">
      <c r="A201" t="s">
        <v>755</v>
      </c>
      <c r="B201" t="s">
        <v>534</v>
      </c>
      <c r="C201" t="s">
        <v>640</v>
      </c>
      <c r="D201" s="16" t="s">
        <v>851</v>
      </c>
      <c r="E201" t="s">
        <v>336</v>
      </c>
      <c r="F201">
        <v>12.4</v>
      </c>
      <c r="G201" s="5">
        <f t="shared" si="21"/>
        <v>1.0934216851622351</v>
      </c>
      <c r="H201" s="5">
        <f t="shared" ref="H201:H202" si="30">G201-1.121</f>
        <v>-2.757831483776485E-2</v>
      </c>
    </row>
    <row r="202" spans="1:8" x14ac:dyDescent="0.2">
      <c r="A202" t="s">
        <v>641</v>
      </c>
      <c r="B202" t="s">
        <v>534</v>
      </c>
      <c r="C202" t="s">
        <v>640</v>
      </c>
      <c r="D202" s="16" t="s">
        <v>851</v>
      </c>
      <c r="E202" t="s">
        <v>336</v>
      </c>
      <c r="F202">
        <v>13.2</v>
      </c>
      <c r="G202" s="5">
        <f t="shared" si="21"/>
        <v>1.1205739312058498</v>
      </c>
      <c r="H202" s="5">
        <f t="shared" si="30"/>
        <v>-4.2606879415019172E-4</v>
      </c>
    </row>
    <row r="203" spans="1:8" x14ac:dyDescent="0.2">
      <c r="A203" t="s">
        <v>639</v>
      </c>
      <c r="B203" t="s">
        <v>534</v>
      </c>
      <c r="C203" t="s">
        <v>640</v>
      </c>
      <c r="D203" s="16" t="s">
        <v>851</v>
      </c>
      <c r="E203" t="s">
        <v>15</v>
      </c>
      <c r="F203">
        <v>17.100000000000001</v>
      </c>
      <c r="G203" s="5">
        <f t="shared" si="21"/>
        <v>1.2329961103921538</v>
      </c>
      <c r="H203" s="5">
        <f t="shared" ref="H203:H204" si="31">G203-1.21</f>
        <v>2.2996110392153879E-2</v>
      </c>
    </row>
    <row r="204" spans="1:8" x14ac:dyDescent="0.2">
      <c r="A204" t="s">
        <v>643</v>
      </c>
      <c r="B204" t="s">
        <v>534</v>
      </c>
      <c r="C204" t="s">
        <v>640</v>
      </c>
      <c r="D204" s="16" t="s">
        <v>851</v>
      </c>
      <c r="E204" t="s">
        <v>15</v>
      </c>
      <c r="F204">
        <v>15.5</v>
      </c>
      <c r="G204" s="5">
        <f t="shared" si="21"/>
        <v>1.1903316981702914</v>
      </c>
      <c r="H204" s="5">
        <f t="shared" si="31"/>
        <v>-1.9668301829708579E-2</v>
      </c>
    </row>
    <row r="205" spans="1:8" x14ac:dyDescent="0.2">
      <c r="A205" t="s">
        <v>756</v>
      </c>
      <c r="B205" t="s">
        <v>534</v>
      </c>
      <c r="C205" t="s">
        <v>640</v>
      </c>
      <c r="D205" s="16" t="s">
        <v>851</v>
      </c>
      <c r="E205" t="s">
        <v>9</v>
      </c>
      <c r="F205">
        <v>12</v>
      </c>
      <c r="G205" s="5">
        <f t="shared" si="21"/>
        <v>1.0791812460476249</v>
      </c>
      <c r="H205" s="5">
        <f t="shared" ref="H205:H206" si="32">G205-1.09</f>
        <v>-1.0818753952375193E-2</v>
      </c>
    </row>
    <row r="206" spans="1:8" x14ac:dyDescent="0.2">
      <c r="A206" t="s">
        <v>757</v>
      </c>
      <c r="B206" t="s">
        <v>534</v>
      </c>
      <c r="C206" t="s">
        <v>640</v>
      </c>
      <c r="D206" s="16" t="s">
        <v>851</v>
      </c>
      <c r="E206" t="s">
        <v>9</v>
      </c>
      <c r="F206">
        <v>12.6</v>
      </c>
      <c r="G206" s="5">
        <f t="shared" si="21"/>
        <v>1.1003705451175629</v>
      </c>
      <c r="H206" s="5">
        <f t="shared" si="32"/>
        <v>1.0370545117562857E-2</v>
      </c>
    </row>
    <row r="207" spans="1:8" x14ac:dyDescent="0.2">
      <c r="A207" t="s">
        <v>642</v>
      </c>
      <c r="B207" t="s">
        <v>534</v>
      </c>
      <c r="C207" t="s">
        <v>640</v>
      </c>
      <c r="D207" s="16" t="s">
        <v>851</v>
      </c>
      <c r="E207" t="s">
        <v>394</v>
      </c>
      <c r="F207">
        <v>9.6999999999999993</v>
      </c>
      <c r="G207" s="5">
        <f t="shared" si="21"/>
        <v>0.98677173426624487</v>
      </c>
      <c r="H207" s="5">
        <f t="shared" ref="H207" si="33">G207-1.007</f>
        <v>-2.0228265733755024E-2</v>
      </c>
    </row>
    <row r="208" spans="1:8" x14ac:dyDescent="0.2">
      <c r="A208" t="s">
        <v>644</v>
      </c>
      <c r="B208" t="s">
        <v>534</v>
      </c>
      <c r="C208" t="s">
        <v>645</v>
      </c>
      <c r="E208" t="s">
        <v>336</v>
      </c>
      <c r="F208">
        <v>11.4</v>
      </c>
      <c r="G208" s="5">
        <f t="shared" si="21"/>
        <v>1.0569048513364727</v>
      </c>
      <c r="H208" s="5">
        <f t="shared" ref="H208:H209" si="34">G208-1.121</f>
        <v>-6.4095148663527279E-2</v>
      </c>
    </row>
    <row r="209" spans="1:8" x14ac:dyDescent="0.2">
      <c r="A209" t="s">
        <v>758</v>
      </c>
      <c r="B209" t="s">
        <v>534</v>
      </c>
      <c r="C209" t="s">
        <v>645</v>
      </c>
      <c r="E209" t="s">
        <v>336</v>
      </c>
      <c r="F209">
        <v>11.2</v>
      </c>
      <c r="G209" s="5">
        <f t="shared" si="21"/>
        <v>1.0492180226701815</v>
      </c>
      <c r="H209" s="5">
        <f t="shared" si="34"/>
        <v>-7.1781977329818503E-2</v>
      </c>
    </row>
    <row r="210" spans="1:8" x14ac:dyDescent="0.2">
      <c r="A210" t="s">
        <v>646</v>
      </c>
      <c r="B210" t="s">
        <v>534</v>
      </c>
      <c r="C210" t="s">
        <v>645</v>
      </c>
      <c r="E210" t="s">
        <v>18</v>
      </c>
      <c r="F210">
        <v>13.3</v>
      </c>
      <c r="G210" s="5">
        <f t="shared" si="21"/>
        <v>1.1238516409670858</v>
      </c>
      <c r="H210" s="5">
        <f>G210-1.221</f>
        <v>-9.71483590329143E-2</v>
      </c>
    </row>
    <row r="211" spans="1:8" x14ac:dyDescent="0.2">
      <c r="A211" t="s">
        <v>759</v>
      </c>
      <c r="B211" t="s">
        <v>534</v>
      </c>
      <c r="C211" t="s">
        <v>645</v>
      </c>
      <c r="E211" t="s">
        <v>9</v>
      </c>
      <c r="F211">
        <v>9.6999999999999993</v>
      </c>
      <c r="G211" s="5">
        <f t="shared" si="21"/>
        <v>0.98677173426624487</v>
      </c>
      <c r="H211" s="5">
        <f t="shared" ref="H211" si="35">G211-1.09</f>
        <v>-0.10322826573375521</v>
      </c>
    </row>
    <row r="212" spans="1:8" x14ac:dyDescent="0.2">
      <c r="A212" t="s">
        <v>647</v>
      </c>
      <c r="B212" t="s">
        <v>534</v>
      </c>
      <c r="C212" t="s">
        <v>645</v>
      </c>
      <c r="E212" t="s">
        <v>394</v>
      </c>
      <c r="F212">
        <v>8.1999999999999993</v>
      </c>
      <c r="G212" s="5">
        <f t="shared" si="21"/>
        <v>0.91381385238371671</v>
      </c>
      <c r="H212" s="5">
        <f t="shared" ref="H212" si="36">G212-1.007</f>
        <v>-9.3186147616283188E-2</v>
      </c>
    </row>
    <row r="213" spans="1:8" x14ac:dyDescent="0.2">
      <c r="A213" t="s">
        <v>648</v>
      </c>
      <c r="B213" t="s">
        <v>534</v>
      </c>
      <c r="C213" t="s">
        <v>649</v>
      </c>
      <c r="E213" t="s">
        <v>336</v>
      </c>
      <c r="F213">
        <v>13.4</v>
      </c>
      <c r="G213" s="5">
        <f t="shared" si="21"/>
        <v>1.1271047983648077</v>
      </c>
      <c r="H213" s="5">
        <f t="shared" ref="H213:H215" si="37">G213-1.121</f>
        <v>6.1047983648077064E-3</v>
      </c>
    </row>
    <row r="214" spans="1:8" x14ac:dyDescent="0.2">
      <c r="A214" t="s">
        <v>760</v>
      </c>
      <c r="B214" t="s">
        <v>534</v>
      </c>
      <c r="C214" t="s">
        <v>649</v>
      </c>
      <c r="E214" t="s">
        <v>336</v>
      </c>
      <c r="F214">
        <v>13.1</v>
      </c>
      <c r="G214" s="5">
        <f t="shared" si="21"/>
        <v>1.1172712956557642</v>
      </c>
      <c r="H214" s="5">
        <f t="shared" si="37"/>
        <v>-3.7287043442357781E-3</v>
      </c>
    </row>
    <row r="215" spans="1:8" x14ac:dyDescent="0.2">
      <c r="A215" t="s">
        <v>761</v>
      </c>
      <c r="B215" t="s">
        <v>534</v>
      </c>
      <c r="C215" t="s">
        <v>649</v>
      </c>
      <c r="E215" t="s">
        <v>336</v>
      </c>
      <c r="F215">
        <v>15.6</v>
      </c>
      <c r="G215" s="5">
        <f t="shared" si="21"/>
        <v>1.1931245983544616</v>
      </c>
      <c r="H215" s="5">
        <f t="shared" si="37"/>
        <v>7.2124598354461611E-2</v>
      </c>
    </row>
    <row r="216" spans="1:8" x14ac:dyDescent="0.2">
      <c r="A216" t="s">
        <v>650</v>
      </c>
      <c r="B216" t="s">
        <v>534</v>
      </c>
      <c r="C216" t="s">
        <v>649</v>
      </c>
      <c r="E216" t="s">
        <v>11</v>
      </c>
      <c r="F216">
        <v>14.3</v>
      </c>
      <c r="G216" s="5">
        <f t="shared" si="21"/>
        <v>1.1553360374650619</v>
      </c>
      <c r="H216" s="5">
        <f t="shared" ref="H216" si="38">G216-1.166</f>
        <v>-1.0663962534938065E-2</v>
      </c>
    </row>
    <row r="217" spans="1:8" x14ac:dyDescent="0.2">
      <c r="A217" t="s">
        <v>652</v>
      </c>
      <c r="B217" t="s">
        <v>534</v>
      </c>
      <c r="C217" t="s">
        <v>649</v>
      </c>
      <c r="E217" t="s">
        <v>394</v>
      </c>
      <c r="F217">
        <v>11.4</v>
      </c>
      <c r="G217" s="5">
        <f t="shared" si="21"/>
        <v>1.0569048513364727</v>
      </c>
      <c r="H217" s="5">
        <f t="shared" ref="H217:H219" si="39">G217-1.007</f>
        <v>4.9904851336472822E-2</v>
      </c>
    </row>
    <row r="218" spans="1:8" x14ac:dyDescent="0.2">
      <c r="A218" t="s">
        <v>762</v>
      </c>
      <c r="B218" t="s">
        <v>534</v>
      </c>
      <c r="C218" t="s">
        <v>649</v>
      </c>
      <c r="E218" t="s">
        <v>394</v>
      </c>
      <c r="F218">
        <v>9.5</v>
      </c>
      <c r="G218" s="5">
        <f t="shared" si="21"/>
        <v>0.97772360528884772</v>
      </c>
      <c r="H218" s="5">
        <f t="shared" si="39"/>
        <v>-2.9276394711152176E-2</v>
      </c>
    </row>
    <row r="219" spans="1:8" x14ac:dyDescent="0.2">
      <c r="A219" t="s">
        <v>763</v>
      </c>
      <c r="B219" t="s">
        <v>534</v>
      </c>
      <c r="C219" t="s">
        <v>649</v>
      </c>
      <c r="E219" t="s">
        <v>394</v>
      </c>
      <c r="F219">
        <v>9.5</v>
      </c>
      <c r="G219" s="5">
        <f t="shared" si="21"/>
        <v>0.97772360528884772</v>
      </c>
      <c r="H219" s="5">
        <f t="shared" si="39"/>
        <v>-2.9276394711152176E-2</v>
      </c>
    </row>
    <row r="220" spans="1:8" x14ac:dyDescent="0.2">
      <c r="A220">
        <v>1</v>
      </c>
      <c r="B220" t="s">
        <v>534</v>
      </c>
      <c r="C220" t="s">
        <v>764</v>
      </c>
      <c r="D220" s="16" t="s">
        <v>852</v>
      </c>
      <c r="E220" t="s">
        <v>18</v>
      </c>
      <c r="F220">
        <v>16.600000000000001</v>
      </c>
      <c r="G220" s="5">
        <f t="shared" si="21"/>
        <v>1.2201080880400552</v>
      </c>
      <c r="H220" s="5">
        <f>G220-1.221</f>
        <v>-8.9191195994486883E-4</v>
      </c>
    </row>
    <row r="221" spans="1:8" x14ac:dyDescent="0.2">
      <c r="A221">
        <v>2</v>
      </c>
      <c r="B221" t="s">
        <v>534</v>
      </c>
      <c r="C221" t="s">
        <v>764</v>
      </c>
      <c r="D221" s="16" t="s">
        <v>852</v>
      </c>
      <c r="E221" t="s">
        <v>336</v>
      </c>
      <c r="F221">
        <v>12.7</v>
      </c>
      <c r="G221" s="5">
        <f t="shared" si="21"/>
        <v>1.1038037209559568</v>
      </c>
      <c r="H221" s="5">
        <f t="shared" ref="H221" si="40">G221-1.121</f>
        <v>-1.7196279044043195E-2</v>
      </c>
    </row>
    <row r="222" spans="1:8" x14ac:dyDescent="0.2">
      <c r="A222">
        <v>3</v>
      </c>
      <c r="B222" t="s">
        <v>534</v>
      </c>
      <c r="C222" t="s">
        <v>765</v>
      </c>
      <c r="D222" s="16" t="s">
        <v>853</v>
      </c>
      <c r="E222" t="s">
        <v>9</v>
      </c>
      <c r="F222">
        <v>13.5</v>
      </c>
      <c r="G222" s="5">
        <f t="shared" si="21"/>
        <v>1.1303337684950061</v>
      </c>
      <c r="H222" s="5">
        <f t="shared" ref="H222" si="41">G222-1.09</f>
        <v>4.0333768495006028E-2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B7290-263E-49E8-9E0B-EFDD9EB48C5C}">
  <dimension ref="A1:G162"/>
  <sheetViews>
    <sheetView workbookViewId="0">
      <selection activeCell="H90" sqref="H90"/>
    </sheetView>
  </sheetViews>
  <sheetFormatPr baseColWidth="10" defaultColWidth="8.83203125" defaultRowHeight="15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7" t="s">
        <v>416</v>
      </c>
      <c r="F1" s="3" t="s">
        <v>5</v>
      </c>
      <c r="G1" s="3" t="s">
        <v>840</v>
      </c>
    </row>
    <row r="2" spans="1:7" x14ac:dyDescent="0.2">
      <c r="A2" s="4" t="s">
        <v>14</v>
      </c>
      <c r="B2" s="4" t="s">
        <v>7</v>
      </c>
      <c r="C2" s="4" t="s">
        <v>8</v>
      </c>
      <c r="D2" s="4" t="s">
        <v>15</v>
      </c>
      <c r="E2" s="2">
        <v>64.2</v>
      </c>
      <c r="F2" s="5">
        <v>1.8075350280688534</v>
      </c>
      <c r="G2" s="5">
        <v>-7.0464971931146536E-2</v>
      </c>
    </row>
    <row r="3" spans="1:7" x14ac:dyDescent="0.2">
      <c r="A3" s="4" t="s">
        <v>20</v>
      </c>
      <c r="B3" s="4" t="s">
        <v>7</v>
      </c>
      <c r="C3" s="4" t="s">
        <v>8</v>
      </c>
      <c r="D3" s="4" t="s">
        <v>9</v>
      </c>
      <c r="E3" s="2">
        <v>105.3</v>
      </c>
      <c r="F3" s="5">
        <v>2.0224283711854865</v>
      </c>
      <c r="G3" s="5">
        <v>-5.0571628814513492E-2</v>
      </c>
    </row>
    <row r="4" spans="1:7" x14ac:dyDescent="0.2">
      <c r="A4" s="4" t="s">
        <v>21</v>
      </c>
      <c r="B4" s="4" t="s">
        <v>7</v>
      </c>
      <c r="C4" s="4" t="s">
        <v>8</v>
      </c>
      <c r="D4" s="4" t="s">
        <v>15</v>
      </c>
      <c r="E4" s="2">
        <v>89.4</v>
      </c>
      <c r="F4" s="5">
        <v>1.9513375187959177</v>
      </c>
      <c r="G4" s="5">
        <v>7.3337518795917767E-2</v>
      </c>
    </row>
    <row r="5" spans="1:7" x14ac:dyDescent="0.2">
      <c r="A5" s="4" t="s">
        <v>35</v>
      </c>
      <c r="B5" s="4" t="s">
        <v>7</v>
      </c>
      <c r="C5" s="4" t="s">
        <v>8</v>
      </c>
      <c r="D5" s="4" t="s">
        <v>15</v>
      </c>
      <c r="E5" s="2">
        <v>61.7</v>
      </c>
      <c r="F5" s="5">
        <v>1.7902851640332418</v>
      </c>
      <c r="G5" s="5">
        <v>-8.7714835966758109E-2</v>
      </c>
    </row>
    <row r="6" spans="1:7" x14ac:dyDescent="0.2">
      <c r="A6" s="4" t="s">
        <v>45</v>
      </c>
      <c r="B6" s="4" t="s">
        <v>7</v>
      </c>
      <c r="C6" s="4" t="s">
        <v>8</v>
      </c>
      <c r="D6" s="4" t="s">
        <v>15</v>
      </c>
      <c r="E6" s="2">
        <v>67.5</v>
      </c>
      <c r="F6" s="5">
        <v>1.8293037728310249</v>
      </c>
      <c r="G6" s="5">
        <v>-4.8696227168975037E-2</v>
      </c>
    </row>
    <row r="7" spans="1:7" x14ac:dyDescent="0.2">
      <c r="A7" s="4" t="s">
        <v>48</v>
      </c>
      <c r="B7" s="4" t="s">
        <v>7</v>
      </c>
      <c r="C7" s="4" t="s">
        <v>8</v>
      </c>
      <c r="D7" s="4" t="s">
        <v>15</v>
      </c>
      <c r="E7" s="2">
        <v>87.4</v>
      </c>
      <c r="F7" s="5">
        <v>1.941511432634403</v>
      </c>
      <c r="G7" s="5">
        <v>6.3511432634403064E-2</v>
      </c>
    </row>
    <row r="8" spans="1:7" x14ac:dyDescent="0.2">
      <c r="A8" s="4" t="s">
        <v>51</v>
      </c>
      <c r="B8" s="4" t="s">
        <v>7</v>
      </c>
      <c r="C8" s="4" t="s">
        <v>8</v>
      </c>
      <c r="D8" s="4" t="s">
        <v>11</v>
      </c>
      <c r="E8" s="2">
        <v>77.2</v>
      </c>
      <c r="F8" s="5">
        <v>1.8876173003357362</v>
      </c>
      <c r="G8" s="5">
        <v>-2.1382699664263871E-2</v>
      </c>
    </row>
    <row r="9" spans="1:7" x14ac:dyDescent="0.2">
      <c r="A9" s="4" t="s">
        <v>55</v>
      </c>
      <c r="B9" s="4" t="s">
        <v>7</v>
      </c>
      <c r="C9" s="4" t="s">
        <v>8</v>
      </c>
      <c r="D9" s="4" t="s">
        <v>11</v>
      </c>
      <c r="E9" s="2">
        <v>92.6</v>
      </c>
      <c r="F9" s="5">
        <v>1.9666109866819343</v>
      </c>
      <c r="G9" s="5">
        <v>5.7610986681934317E-2</v>
      </c>
    </row>
    <row r="10" spans="1:7" x14ac:dyDescent="0.2">
      <c r="A10" s="4" t="s">
        <v>58</v>
      </c>
      <c r="B10" s="4" t="s">
        <v>7</v>
      </c>
      <c r="C10" s="4" t="s">
        <v>8</v>
      </c>
      <c r="D10" s="4" t="s">
        <v>15</v>
      </c>
      <c r="E10" s="2">
        <v>83.9</v>
      </c>
      <c r="F10" s="5">
        <v>1.9237619608287002</v>
      </c>
      <c r="G10" s="5">
        <v>4.5761960828700321E-2</v>
      </c>
    </row>
    <row r="11" spans="1:7" x14ac:dyDescent="0.2">
      <c r="A11" s="4" t="s">
        <v>65</v>
      </c>
      <c r="B11" s="4" t="s">
        <v>7</v>
      </c>
      <c r="C11" s="4" t="s">
        <v>8</v>
      </c>
      <c r="D11" s="4" t="s">
        <v>15</v>
      </c>
      <c r="E11" s="2">
        <v>69.8</v>
      </c>
      <c r="F11" s="5">
        <v>1.8438554226231612</v>
      </c>
      <c r="G11" s="5">
        <v>-3.4144577376838736E-2</v>
      </c>
    </row>
    <row r="12" spans="1:7" x14ac:dyDescent="0.2">
      <c r="A12" s="4" t="s">
        <v>66</v>
      </c>
      <c r="B12" s="4" t="s">
        <v>7</v>
      </c>
      <c r="C12" s="4" t="s">
        <v>8</v>
      </c>
      <c r="D12" s="4" t="s">
        <v>11</v>
      </c>
      <c r="E12" s="2">
        <v>60.1</v>
      </c>
      <c r="F12" s="5">
        <v>1.7788744720027396</v>
      </c>
      <c r="G12" s="5">
        <v>-0.1301255279972604</v>
      </c>
    </row>
    <row r="13" spans="1:7" x14ac:dyDescent="0.2">
      <c r="A13" s="4" t="s">
        <v>417</v>
      </c>
      <c r="B13" s="4" t="s">
        <v>7</v>
      </c>
      <c r="C13" s="4" t="s">
        <v>8</v>
      </c>
      <c r="D13" s="4" t="s">
        <v>9</v>
      </c>
      <c r="E13" s="2">
        <v>130</v>
      </c>
      <c r="F13" s="5">
        <v>2.1139433523068369</v>
      </c>
      <c r="G13" s="5">
        <v>4.0943352306836989E-2</v>
      </c>
    </row>
    <row r="14" spans="1:7" x14ac:dyDescent="0.2">
      <c r="A14" s="4" t="s">
        <v>69</v>
      </c>
      <c r="B14" s="4" t="s">
        <v>7</v>
      </c>
      <c r="C14" s="4" t="s">
        <v>8</v>
      </c>
      <c r="D14" s="4" t="s">
        <v>15</v>
      </c>
      <c r="E14" s="2">
        <v>80.900000000000006</v>
      </c>
      <c r="F14" s="5">
        <v>1.9079485216122722</v>
      </c>
      <c r="G14" s="5">
        <v>2.994852161227235E-2</v>
      </c>
    </row>
    <row r="15" spans="1:7" x14ac:dyDescent="0.2">
      <c r="A15" s="4" t="s">
        <v>96</v>
      </c>
      <c r="B15" s="4" t="s">
        <v>7</v>
      </c>
      <c r="C15" s="4" t="s">
        <v>8</v>
      </c>
      <c r="D15" s="4" t="s">
        <v>15</v>
      </c>
      <c r="E15" s="2">
        <v>78.900000000000006</v>
      </c>
      <c r="F15" s="5">
        <v>1.8970770032094204</v>
      </c>
      <c r="G15" s="5">
        <v>1.9077003209420518E-2</v>
      </c>
    </row>
    <row r="16" spans="1:7" x14ac:dyDescent="0.2">
      <c r="A16" s="4" t="s">
        <v>98</v>
      </c>
      <c r="B16" s="4" t="s">
        <v>7</v>
      </c>
      <c r="C16" s="4" t="s">
        <v>99</v>
      </c>
      <c r="D16" s="4" t="s">
        <v>11</v>
      </c>
      <c r="E16" s="2">
        <v>83.8</v>
      </c>
      <c r="F16" s="5">
        <v>1.9232440186302764</v>
      </c>
      <c r="G16" s="5">
        <v>1.4244018630276356E-2</v>
      </c>
    </row>
    <row r="17" spans="1:7" x14ac:dyDescent="0.2">
      <c r="A17" s="4" t="s">
        <v>100</v>
      </c>
      <c r="B17" s="4" t="s">
        <v>7</v>
      </c>
      <c r="C17" s="4" t="s">
        <v>99</v>
      </c>
      <c r="D17" s="4" t="s">
        <v>11</v>
      </c>
      <c r="E17" s="2">
        <v>83.9</v>
      </c>
      <c r="F17" s="5">
        <v>1.9237619608287002</v>
      </c>
      <c r="G17" s="5">
        <v>1.4761960828700182E-2</v>
      </c>
    </row>
    <row r="18" spans="1:7" x14ac:dyDescent="0.2">
      <c r="A18" s="4" t="s">
        <v>101</v>
      </c>
      <c r="B18" s="4" t="s">
        <v>7</v>
      </c>
      <c r="C18" s="4" t="s">
        <v>99</v>
      </c>
      <c r="D18" s="4" t="s">
        <v>11</v>
      </c>
      <c r="E18" s="2">
        <v>74.099999999999994</v>
      </c>
      <c r="F18" s="5">
        <v>1.8698182079793282</v>
      </c>
      <c r="G18" s="5">
        <v>-3.9181792020671846E-2</v>
      </c>
    </row>
    <row r="19" spans="1:7" x14ac:dyDescent="0.2">
      <c r="A19" s="4" t="s">
        <v>102</v>
      </c>
      <c r="B19" s="4" t="s">
        <v>7</v>
      </c>
      <c r="C19" s="4" t="s">
        <v>99</v>
      </c>
      <c r="D19" s="4" t="s">
        <v>11</v>
      </c>
      <c r="E19" s="2">
        <v>77.599999999999994</v>
      </c>
      <c r="F19" s="5">
        <v>1.8898617212581883</v>
      </c>
      <c r="G19" s="5">
        <v>-1.9138278741811732E-2</v>
      </c>
    </row>
    <row r="20" spans="1:7" x14ac:dyDescent="0.2">
      <c r="A20" s="4" t="s">
        <v>103</v>
      </c>
      <c r="B20" s="4" t="s">
        <v>7</v>
      </c>
      <c r="C20" s="4" t="s">
        <v>99</v>
      </c>
      <c r="D20" s="4" t="s">
        <v>11</v>
      </c>
      <c r="E20" s="2">
        <v>95.4</v>
      </c>
      <c r="F20" s="5">
        <v>1.9795483747040952</v>
      </c>
      <c r="G20" s="5">
        <v>7.054837470409514E-2</v>
      </c>
    </row>
    <row r="21" spans="1:7" x14ac:dyDescent="0.2">
      <c r="A21" s="4" t="s">
        <v>107</v>
      </c>
      <c r="B21" t="s">
        <v>106</v>
      </c>
      <c r="C21" s="4" t="s">
        <v>8</v>
      </c>
      <c r="D21" s="4" t="s">
        <v>15</v>
      </c>
      <c r="E21" s="2">
        <v>66.599999999999994</v>
      </c>
      <c r="F21" s="5">
        <v>1.823474229170301</v>
      </c>
      <c r="G21" s="5">
        <v>-5.4525770829698894E-2</v>
      </c>
    </row>
    <row r="22" spans="1:7" x14ac:dyDescent="0.2">
      <c r="A22" s="4" t="s">
        <v>109</v>
      </c>
      <c r="B22" t="s">
        <v>106</v>
      </c>
      <c r="C22" s="4" t="s">
        <v>8</v>
      </c>
      <c r="D22" s="4" t="s">
        <v>11</v>
      </c>
      <c r="E22" s="2">
        <v>59</v>
      </c>
      <c r="F22" s="5">
        <v>1.7708520116421442</v>
      </c>
      <c r="G22" s="5">
        <v>-0.1381479883578558</v>
      </c>
    </row>
    <row r="23" spans="1:7" x14ac:dyDescent="0.2">
      <c r="A23" s="4" t="s">
        <v>111</v>
      </c>
      <c r="B23" t="s">
        <v>106</v>
      </c>
      <c r="C23" s="4" t="s">
        <v>8</v>
      </c>
      <c r="D23" s="4" t="s">
        <v>15</v>
      </c>
      <c r="E23" s="2">
        <v>62.2</v>
      </c>
      <c r="F23" s="5">
        <v>1.7937903846908188</v>
      </c>
      <c r="G23" s="5">
        <v>-8.4209615309181141E-2</v>
      </c>
    </row>
    <row r="24" spans="1:7" x14ac:dyDescent="0.2">
      <c r="A24" s="4" t="s">
        <v>112</v>
      </c>
      <c r="B24" t="s">
        <v>106</v>
      </c>
      <c r="C24" s="4" t="s">
        <v>8</v>
      </c>
      <c r="D24" s="4" t="s">
        <v>15</v>
      </c>
      <c r="E24" s="2">
        <v>63.3</v>
      </c>
      <c r="F24" s="5">
        <v>1.801403710017355</v>
      </c>
      <c r="G24" s="5">
        <v>-7.6596289982644894E-2</v>
      </c>
    </row>
    <row r="25" spans="1:7" x14ac:dyDescent="0.2">
      <c r="A25" s="4" t="s">
        <v>113</v>
      </c>
      <c r="B25" t="s">
        <v>106</v>
      </c>
      <c r="C25" s="4" t="s">
        <v>8</v>
      </c>
      <c r="D25" s="4" t="s">
        <v>15</v>
      </c>
      <c r="E25" s="2">
        <v>64.400000000000006</v>
      </c>
      <c r="F25" s="5">
        <v>1.808885867359812</v>
      </c>
      <c r="G25" s="5">
        <v>-6.9114132640187842E-2</v>
      </c>
    </row>
    <row r="26" spans="1:7" x14ac:dyDescent="0.2">
      <c r="A26" s="4" t="s">
        <v>116</v>
      </c>
      <c r="B26" t="s">
        <v>106</v>
      </c>
      <c r="C26" s="4" t="s">
        <v>8</v>
      </c>
      <c r="D26" s="4" t="s">
        <v>15</v>
      </c>
      <c r="E26" s="2">
        <v>66.5</v>
      </c>
      <c r="F26" s="5">
        <v>1.8228216453031045</v>
      </c>
      <c r="G26" s="5">
        <v>-5.517835469689536E-2</v>
      </c>
    </row>
    <row r="27" spans="1:7" x14ac:dyDescent="0.2">
      <c r="A27" s="4" t="s">
        <v>119</v>
      </c>
      <c r="B27" t="s">
        <v>106</v>
      </c>
      <c r="C27" s="4" t="s">
        <v>8</v>
      </c>
      <c r="D27" s="4" t="s">
        <v>15</v>
      </c>
      <c r="E27" s="2">
        <v>64.3</v>
      </c>
      <c r="F27" s="5">
        <v>1.8082109729242219</v>
      </c>
      <c r="G27" s="5">
        <v>-6.9789027075777943E-2</v>
      </c>
    </row>
    <row r="28" spans="1:7" x14ac:dyDescent="0.2">
      <c r="A28" s="4" t="s">
        <v>126</v>
      </c>
      <c r="B28" t="s">
        <v>106</v>
      </c>
      <c r="C28" s="4" t="s">
        <v>8</v>
      </c>
      <c r="D28" s="4" t="s">
        <v>11</v>
      </c>
      <c r="E28" s="2">
        <v>63.6</v>
      </c>
      <c r="F28" s="5">
        <v>1.8034571156484138</v>
      </c>
      <c r="G28" s="5">
        <v>-0.10554288435158621</v>
      </c>
    </row>
    <row r="29" spans="1:7" x14ac:dyDescent="0.2">
      <c r="A29" s="4" t="s">
        <v>127</v>
      </c>
      <c r="B29" t="s">
        <v>106</v>
      </c>
      <c r="C29" s="4" t="s">
        <v>8</v>
      </c>
      <c r="D29" s="4" t="s">
        <v>11</v>
      </c>
      <c r="E29" s="2">
        <v>63.8</v>
      </c>
      <c r="F29" s="5">
        <v>1.8048206787211623</v>
      </c>
      <c r="G29" s="5">
        <v>-0.10417932127883778</v>
      </c>
    </row>
    <row r="30" spans="1:7" x14ac:dyDescent="0.2">
      <c r="A30" s="4" t="s">
        <v>131</v>
      </c>
      <c r="B30" t="s">
        <v>106</v>
      </c>
      <c r="C30" s="4" t="s">
        <v>8</v>
      </c>
      <c r="D30" s="4" t="s">
        <v>11</v>
      </c>
      <c r="E30" s="2">
        <v>61.3</v>
      </c>
      <c r="F30" s="5">
        <v>1.7874604745184151</v>
      </c>
      <c r="G30" s="5">
        <v>-0.12153952548158498</v>
      </c>
    </row>
    <row r="31" spans="1:7" x14ac:dyDescent="0.2">
      <c r="A31" s="4" t="s">
        <v>132</v>
      </c>
      <c r="B31" t="s">
        <v>106</v>
      </c>
      <c r="C31" s="4" t="s">
        <v>8</v>
      </c>
      <c r="D31" s="4" t="s">
        <v>18</v>
      </c>
      <c r="E31" s="2">
        <v>76.599999999999994</v>
      </c>
      <c r="F31" s="5">
        <v>1.8842287696326039</v>
      </c>
      <c r="G31" s="5">
        <v>-3.4771230367396155E-2</v>
      </c>
    </row>
    <row r="32" spans="1:7" x14ac:dyDescent="0.2">
      <c r="A32" s="4" t="s">
        <v>138</v>
      </c>
      <c r="B32" t="s">
        <v>106</v>
      </c>
      <c r="C32" s="4" t="s">
        <v>8</v>
      </c>
      <c r="D32" s="4" t="s">
        <v>11</v>
      </c>
      <c r="E32" s="2">
        <v>73.5</v>
      </c>
      <c r="F32" s="5">
        <v>1.866287339084195</v>
      </c>
      <c r="G32" s="5">
        <v>-4.2712660915805056E-2</v>
      </c>
    </row>
    <row r="33" spans="1:7" x14ac:dyDescent="0.2">
      <c r="A33" s="4" t="s">
        <v>139</v>
      </c>
      <c r="B33" t="s">
        <v>106</v>
      </c>
      <c r="C33" s="4" t="s">
        <v>8</v>
      </c>
      <c r="D33" s="4" t="s">
        <v>11</v>
      </c>
      <c r="E33" s="2">
        <v>67.8</v>
      </c>
      <c r="F33" s="5">
        <v>1.8312296938670634</v>
      </c>
      <c r="G33" s="5">
        <v>-7.7770306132936673E-2</v>
      </c>
    </row>
    <row r="34" spans="1:7" x14ac:dyDescent="0.2">
      <c r="A34" s="4" t="s">
        <v>150</v>
      </c>
      <c r="B34" t="s">
        <v>106</v>
      </c>
      <c r="C34" s="4" t="s">
        <v>8</v>
      </c>
      <c r="D34" s="4" t="s">
        <v>15</v>
      </c>
      <c r="E34" s="2">
        <v>83.9</v>
      </c>
      <c r="F34" s="5">
        <v>1.9237619608287002</v>
      </c>
      <c r="G34" s="5">
        <v>4.5761960828700321E-2</v>
      </c>
    </row>
    <row r="35" spans="1:7" x14ac:dyDescent="0.2">
      <c r="A35" s="4" t="s">
        <v>153</v>
      </c>
      <c r="B35" t="s">
        <v>106</v>
      </c>
      <c r="C35" s="4" t="s">
        <v>8</v>
      </c>
      <c r="D35" s="4" t="s">
        <v>15</v>
      </c>
      <c r="E35" s="2">
        <v>78.400000000000006</v>
      </c>
      <c r="F35" s="5">
        <v>1.8943160626844384</v>
      </c>
      <c r="G35" s="5">
        <v>1.6316062684438526E-2</v>
      </c>
    </row>
    <row r="36" spans="1:7" x14ac:dyDescent="0.2">
      <c r="A36" s="4" t="s">
        <v>171</v>
      </c>
      <c r="B36" t="s">
        <v>106</v>
      </c>
      <c r="C36" s="4" t="s">
        <v>8</v>
      </c>
      <c r="D36" s="4" t="s">
        <v>15</v>
      </c>
      <c r="E36" s="2">
        <v>65.3</v>
      </c>
      <c r="F36" s="5">
        <v>1.8149131812750738</v>
      </c>
      <c r="G36" s="5">
        <v>-6.3086818724926053E-2</v>
      </c>
    </row>
    <row r="37" spans="1:7" x14ac:dyDescent="0.2">
      <c r="A37" s="4" t="s">
        <v>175</v>
      </c>
      <c r="B37" t="s">
        <v>106</v>
      </c>
      <c r="C37" s="4" t="s">
        <v>8</v>
      </c>
      <c r="D37" s="4" t="s">
        <v>15</v>
      </c>
      <c r="E37" s="2">
        <v>78.400000000000006</v>
      </c>
      <c r="F37" s="5">
        <v>1.8943160626844384</v>
      </c>
      <c r="G37" s="5">
        <v>1.6316062684438526E-2</v>
      </c>
    </row>
    <row r="38" spans="1:7" x14ac:dyDescent="0.2">
      <c r="A38" s="4" t="s">
        <v>185</v>
      </c>
      <c r="B38" t="s">
        <v>106</v>
      </c>
      <c r="C38" s="4" t="s">
        <v>8</v>
      </c>
      <c r="D38" s="4" t="s">
        <v>11</v>
      </c>
      <c r="E38" s="2">
        <v>68.8</v>
      </c>
      <c r="F38" s="5">
        <v>1.8375884382355112</v>
      </c>
      <c r="G38" s="5">
        <v>-7.1411561764488818E-2</v>
      </c>
    </row>
    <row r="39" spans="1:7" x14ac:dyDescent="0.2">
      <c r="A39" s="4" t="s">
        <v>201</v>
      </c>
      <c r="B39" t="s">
        <v>106</v>
      </c>
      <c r="C39" s="4" t="s">
        <v>8</v>
      </c>
      <c r="D39" s="4" t="s">
        <v>15</v>
      </c>
      <c r="E39" s="2">
        <v>81.3</v>
      </c>
      <c r="F39" s="5">
        <v>1.9100905455940682</v>
      </c>
      <c r="G39" s="5">
        <v>3.209054559406832E-2</v>
      </c>
    </row>
    <row r="40" spans="1:7" x14ac:dyDescent="0.2">
      <c r="A40" s="4" t="s">
        <v>206</v>
      </c>
      <c r="B40" t="s">
        <v>106</v>
      </c>
      <c r="C40" s="4" t="s">
        <v>8</v>
      </c>
      <c r="D40" s="4" t="s">
        <v>11</v>
      </c>
      <c r="E40" s="2">
        <v>72.8</v>
      </c>
      <c r="F40" s="5">
        <v>1.8621313793130372</v>
      </c>
      <c r="G40" s="5">
        <v>-4.6868620686962847E-2</v>
      </c>
    </row>
    <row r="41" spans="1:7" x14ac:dyDescent="0.2">
      <c r="A41" s="4" t="s">
        <v>215</v>
      </c>
      <c r="B41" t="s">
        <v>106</v>
      </c>
      <c r="C41" s="4" t="s">
        <v>8</v>
      </c>
      <c r="D41" s="4" t="s">
        <v>11</v>
      </c>
      <c r="E41" s="2">
        <v>90.6</v>
      </c>
      <c r="F41" s="5">
        <v>1.9571281976768131</v>
      </c>
      <c r="G41" s="5">
        <v>4.8128197676813089E-2</v>
      </c>
    </row>
    <row r="42" spans="1:7" x14ac:dyDescent="0.2">
      <c r="A42" s="4" t="s">
        <v>418</v>
      </c>
      <c r="B42" t="s">
        <v>106</v>
      </c>
      <c r="C42" s="4" t="s">
        <v>8</v>
      </c>
      <c r="D42" s="4" t="s">
        <v>18</v>
      </c>
      <c r="E42" s="2">
        <v>76.8</v>
      </c>
      <c r="F42" s="5">
        <v>1.885361220031512</v>
      </c>
      <c r="G42" s="5">
        <v>-3.3638779968488075E-2</v>
      </c>
    </row>
    <row r="43" spans="1:7" x14ac:dyDescent="0.2">
      <c r="A43" s="4" t="s">
        <v>221</v>
      </c>
      <c r="B43" t="s">
        <v>106</v>
      </c>
      <c r="C43" s="4" t="s">
        <v>8</v>
      </c>
      <c r="D43" s="4" t="s">
        <v>15</v>
      </c>
      <c r="E43" s="2">
        <v>82.6</v>
      </c>
      <c r="F43" s="5">
        <v>1.9169800473203822</v>
      </c>
      <c r="G43" s="5">
        <v>3.8980047320382294E-2</v>
      </c>
    </row>
    <row r="44" spans="1:7" x14ac:dyDescent="0.2">
      <c r="A44" s="4" t="s">
        <v>224</v>
      </c>
      <c r="B44" t="s">
        <v>106</v>
      </c>
      <c r="C44" s="4" t="s">
        <v>8</v>
      </c>
      <c r="D44" s="4" t="s">
        <v>15</v>
      </c>
      <c r="E44" s="2">
        <v>81.400000000000006</v>
      </c>
      <c r="F44" s="5">
        <v>1.9106244048892012</v>
      </c>
      <c r="G44" s="5">
        <v>3.2624404889201264E-2</v>
      </c>
    </row>
    <row r="45" spans="1:7" x14ac:dyDescent="0.2">
      <c r="A45" s="4" t="s">
        <v>226</v>
      </c>
      <c r="B45" t="s">
        <v>106</v>
      </c>
      <c r="C45" s="4" t="s">
        <v>8</v>
      </c>
      <c r="D45" s="4" t="s">
        <v>15</v>
      </c>
      <c r="E45" s="2">
        <v>82.3</v>
      </c>
      <c r="F45" s="5">
        <v>1.9153998352122699</v>
      </c>
      <c r="G45" s="5">
        <v>3.7399835212269972E-2</v>
      </c>
    </row>
    <row r="46" spans="1:7" x14ac:dyDescent="0.2">
      <c r="A46" s="4" t="s">
        <v>234</v>
      </c>
      <c r="B46" t="s">
        <v>106</v>
      </c>
      <c r="C46" s="4" t="s">
        <v>8</v>
      </c>
      <c r="D46" s="4" t="s">
        <v>15</v>
      </c>
      <c r="E46" s="2">
        <v>80.900000000000006</v>
      </c>
      <c r="F46" s="5">
        <v>1.9079485216122722</v>
      </c>
      <c r="G46" s="5">
        <v>2.994852161227235E-2</v>
      </c>
    </row>
    <row r="47" spans="1:7" x14ac:dyDescent="0.2">
      <c r="A47" s="4" t="s">
        <v>236</v>
      </c>
      <c r="B47" t="s">
        <v>106</v>
      </c>
      <c r="C47" s="4" t="s">
        <v>8</v>
      </c>
      <c r="D47" s="4" t="s">
        <v>11</v>
      </c>
      <c r="E47" s="2">
        <v>71.7</v>
      </c>
      <c r="F47" s="5">
        <v>1.8555191556678001</v>
      </c>
      <c r="G47" s="5">
        <v>-5.3480844332199906E-2</v>
      </c>
    </row>
    <row r="48" spans="1:7" x14ac:dyDescent="0.2">
      <c r="A48" s="4" t="s">
        <v>238</v>
      </c>
      <c r="B48" t="s">
        <v>106</v>
      </c>
      <c r="C48" s="4" t="s">
        <v>8</v>
      </c>
      <c r="D48" s="4" t="s">
        <v>11</v>
      </c>
      <c r="E48" s="2">
        <v>64.599999999999994</v>
      </c>
      <c r="F48" s="5">
        <v>1.810232517995084</v>
      </c>
      <c r="G48" s="5">
        <v>-9.876748200491603E-2</v>
      </c>
    </row>
    <row r="49" spans="1:7" x14ac:dyDescent="0.2">
      <c r="A49" s="4" t="s">
        <v>239</v>
      </c>
      <c r="B49" t="s">
        <v>106</v>
      </c>
      <c r="C49" s="4" t="s">
        <v>8</v>
      </c>
      <c r="D49" s="4" t="s">
        <v>11</v>
      </c>
      <c r="E49" s="2">
        <v>71.7</v>
      </c>
      <c r="F49" s="5">
        <v>1.8555191556678001</v>
      </c>
      <c r="G49" s="5">
        <v>-5.3480844332199906E-2</v>
      </c>
    </row>
    <row r="50" spans="1:7" x14ac:dyDescent="0.2">
      <c r="A50" s="4" t="s">
        <v>240</v>
      </c>
      <c r="B50" t="s">
        <v>106</v>
      </c>
      <c r="C50" s="4" t="s">
        <v>8</v>
      </c>
      <c r="D50" s="4" t="s">
        <v>15</v>
      </c>
      <c r="E50" s="2">
        <v>63.1</v>
      </c>
      <c r="F50" s="5">
        <v>1.8000293592441343</v>
      </c>
      <c r="G50" s="5">
        <v>-7.7970640755865572E-2</v>
      </c>
    </row>
    <row r="51" spans="1:7" x14ac:dyDescent="0.2">
      <c r="A51" s="4" t="s">
        <v>242</v>
      </c>
      <c r="B51" t="s">
        <v>106</v>
      </c>
      <c r="C51" s="4" t="s">
        <v>8</v>
      </c>
      <c r="D51" s="4" t="s">
        <v>15</v>
      </c>
      <c r="E51" s="2">
        <v>78</v>
      </c>
      <c r="F51" s="5">
        <v>1.8920946026904804</v>
      </c>
      <c r="G51" s="5">
        <v>1.4094602690480462E-2</v>
      </c>
    </row>
    <row r="52" spans="1:7" x14ac:dyDescent="0.2">
      <c r="A52" s="4" t="s">
        <v>251</v>
      </c>
      <c r="B52" t="s">
        <v>106</v>
      </c>
      <c r="C52" s="4" t="s">
        <v>8</v>
      </c>
      <c r="D52" s="4" t="s">
        <v>15</v>
      </c>
      <c r="E52" s="2">
        <v>83.2</v>
      </c>
      <c r="F52" s="5">
        <v>1.920123326290724</v>
      </c>
      <c r="G52" s="5">
        <v>4.2123326290724128E-2</v>
      </c>
    </row>
    <row r="53" spans="1:7" x14ac:dyDescent="0.2">
      <c r="A53" s="4" t="s">
        <v>270</v>
      </c>
      <c r="B53" t="s">
        <v>106</v>
      </c>
      <c r="C53" s="4" t="s">
        <v>8</v>
      </c>
      <c r="D53" s="4" t="s">
        <v>15</v>
      </c>
      <c r="E53" s="2">
        <v>80.3</v>
      </c>
      <c r="F53" s="5">
        <v>1.904715545278681</v>
      </c>
      <c r="G53" s="5">
        <v>2.6715545278681141E-2</v>
      </c>
    </row>
    <row r="54" spans="1:7" x14ac:dyDescent="0.2">
      <c r="A54" s="4" t="s">
        <v>272</v>
      </c>
      <c r="B54" t="s">
        <v>106</v>
      </c>
      <c r="C54" s="4" t="s">
        <v>8</v>
      </c>
      <c r="D54" s="4" t="s">
        <v>15</v>
      </c>
      <c r="E54" s="2">
        <v>65.8</v>
      </c>
      <c r="F54" s="5">
        <v>1.8182258936139555</v>
      </c>
      <c r="G54" s="5">
        <v>-5.9774106386044412E-2</v>
      </c>
    </row>
    <row r="55" spans="1:7" x14ac:dyDescent="0.2">
      <c r="A55" s="4" t="s">
        <v>273</v>
      </c>
      <c r="B55" t="s">
        <v>106</v>
      </c>
      <c r="C55" s="4" t="s">
        <v>8</v>
      </c>
      <c r="D55" s="4" t="s">
        <v>15</v>
      </c>
      <c r="E55" s="2">
        <v>72.400000000000006</v>
      </c>
      <c r="F55" s="5">
        <v>1.8597385661971468</v>
      </c>
      <c r="G55" s="5">
        <v>-1.8261433802853055E-2</v>
      </c>
    </row>
    <row r="56" spans="1:7" x14ac:dyDescent="0.2">
      <c r="A56" s="4" t="s">
        <v>419</v>
      </c>
      <c r="B56" t="s">
        <v>106</v>
      </c>
      <c r="C56" s="4" t="s">
        <v>8</v>
      </c>
      <c r="D56" s="4" t="s">
        <v>11</v>
      </c>
      <c r="E56" s="2">
        <v>84.1</v>
      </c>
      <c r="F56" s="5">
        <v>1.9247959957979122</v>
      </c>
      <c r="G56" s="5">
        <v>1.5795995797912132E-2</v>
      </c>
    </row>
    <row r="57" spans="1:7" x14ac:dyDescent="0.2">
      <c r="A57" s="4" t="s">
        <v>292</v>
      </c>
      <c r="B57" t="s">
        <v>106</v>
      </c>
      <c r="C57" s="4" t="s">
        <v>8</v>
      </c>
      <c r="D57" s="4" t="s">
        <v>15</v>
      </c>
      <c r="E57" s="2">
        <v>66.900000000000006</v>
      </c>
      <c r="F57" s="5">
        <v>1.825426117767823</v>
      </c>
      <c r="G57" s="5">
        <v>-5.257388223217685E-2</v>
      </c>
    </row>
    <row r="58" spans="1:7" x14ac:dyDescent="0.2">
      <c r="A58" s="4" t="s">
        <v>420</v>
      </c>
      <c r="B58" t="s">
        <v>106</v>
      </c>
      <c r="C58" s="4" t="s">
        <v>8</v>
      </c>
      <c r="D58" s="4" t="s">
        <v>11</v>
      </c>
      <c r="E58" s="2">
        <v>72.400000000000006</v>
      </c>
      <c r="F58" s="5">
        <v>1.8597385661971468</v>
      </c>
      <c r="G58" s="5">
        <v>-4.9261433802853194E-2</v>
      </c>
    </row>
    <row r="59" spans="1:7" x14ac:dyDescent="0.2">
      <c r="A59" s="4" t="s">
        <v>312</v>
      </c>
      <c r="B59" t="s">
        <v>106</v>
      </c>
      <c r="C59" s="4" t="s">
        <v>8</v>
      </c>
      <c r="D59" s="4" t="s">
        <v>15</v>
      </c>
      <c r="E59" s="2">
        <v>66.599999999999994</v>
      </c>
      <c r="F59" s="5">
        <v>1.823474229170301</v>
      </c>
      <c r="G59" s="5">
        <v>-5.4525770829698894E-2</v>
      </c>
    </row>
    <row r="60" spans="1:7" x14ac:dyDescent="0.2">
      <c r="A60" s="4" t="s">
        <v>314</v>
      </c>
      <c r="B60" t="s">
        <v>106</v>
      </c>
      <c r="C60" s="4" t="s">
        <v>8</v>
      </c>
      <c r="D60" s="4" t="s">
        <v>15</v>
      </c>
      <c r="E60" s="2">
        <v>70</v>
      </c>
      <c r="F60" s="5">
        <v>1.8450980400142569</v>
      </c>
      <c r="G60" s="5">
        <v>-3.2901959985742968E-2</v>
      </c>
    </row>
    <row r="61" spans="1:7" x14ac:dyDescent="0.2">
      <c r="A61" s="4" t="s">
        <v>315</v>
      </c>
      <c r="B61" t="s">
        <v>106</v>
      </c>
      <c r="C61" s="4" t="s">
        <v>8</v>
      </c>
      <c r="D61" s="4" t="s">
        <v>15</v>
      </c>
      <c r="E61" s="2">
        <v>73.400000000000006</v>
      </c>
      <c r="F61" s="5">
        <v>1.8656960599160706</v>
      </c>
      <c r="G61" s="5">
        <v>-1.2303940083929321E-2</v>
      </c>
    </row>
    <row r="62" spans="1:7" x14ac:dyDescent="0.2">
      <c r="A62" s="4" t="s">
        <v>317</v>
      </c>
      <c r="B62" t="s">
        <v>106</v>
      </c>
      <c r="C62" s="4" t="s">
        <v>8</v>
      </c>
      <c r="D62" s="4" t="s">
        <v>11</v>
      </c>
      <c r="E62" s="2">
        <v>81.3</v>
      </c>
      <c r="F62" s="5">
        <v>1.9100905455940682</v>
      </c>
      <c r="G62" s="5">
        <v>1.0905455940681819E-3</v>
      </c>
    </row>
    <row r="63" spans="1:7" x14ac:dyDescent="0.2">
      <c r="A63" s="4" t="s">
        <v>321</v>
      </c>
      <c r="B63" t="s">
        <v>106</v>
      </c>
      <c r="C63" s="4" t="s">
        <v>8</v>
      </c>
      <c r="D63" s="4" t="s">
        <v>11</v>
      </c>
      <c r="E63" s="2">
        <v>66.099999999999994</v>
      </c>
      <c r="F63" s="5">
        <v>1.8202014594856402</v>
      </c>
      <c r="G63" s="5">
        <v>-8.8798540514359869E-2</v>
      </c>
    </row>
    <row r="64" spans="1:7" x14ac:dyDescent="0.2">
      <c r="A64" s="4" t="s">
        <v>328</v>
      </c>
      <c r="B64" t="s">
        <v>106</v>
      </c>
      <c r="C64" s="4" t="s">
        <v>99</v>
      </c>
      <c r="D64" s="4" t="s">
        <v>11</v>
      </c>
      <c r="E64" s="2">
        <v>64.900000000000006</v>
      </c>
      <c r="F64" s="5">
        <v>1.8122446968003694</v>
      </c>
      <c r="G64" s="5">
        <v>-9.675530319963066E-2</v>
      </c>
    </row>
    <row r="65" spans="1:7" x14ac:dyDescent="0.2">
      <c r="A65" s="4" t="s">
        <v>329</v>
      </c>
      <c r="B65" t="s">
        <v>106</v>
      </c>
      <c r="C65" s="4" t="s">
        <v>99</v>
      </c>
      <c r="D65" s="4" t="s">
        <v>11</v>
      </c>
      <c r="E65" s="2">
        <v>64.2</v>
      </c>
      <c r="F65" s="5">
        <v>1.8075350280688534</v>
      </c>
      <c r="G65" s="5">
        <v>-0.10146497193114667</v>
      </c>
    </row>
    <row r="66" spans="1:7" x14ac:dyDescent="0.2">
      <c r="A66" s="4" t="s">
        <v>421</v>
      </c>
      <c r="B66" t="s">
        <v>106</v>
      </c>
      <c r="C66" s="4" t="s">
        <v>99</v>
      </c>
      <c r="D66" s="4" t="s">
        <v>11</v>
      </c>
      <c r="E66" s="2">
        <v>64.3</v>
      </c>
      <c r="F66" s="5">
        <v>1.8082109729242219</v>
      </c>
      <c r="G66" s="5">
        <v>-0.10078902707577808</v>
      </c>
    </row>
    <row r="67" spans="1:7" x14ac:dyDescent="0.2">
      <c r="A67" s="4" t="s">
        <v>422</v>
      </c>
      <c r="B67" t="s">
        <v>106</v>
      </c>
      <c r="C67" s="4" t="s">
        <v>99</v>
      </c>
      <c r="D67" s="4" t="s">
        <v>11</v>
      </c>
      <c r="E67" s="2">
        <v>78.900000000000006</v>
      </c>
      <c r="F67" s="5">
        <v>1.8970770032094204</v>
      </c>
      <c r="G67" s="5">
        <v>-1.1922996790579621E-2</v>
      </c>
    </row>
    <row r="68" spans="1:7" x14ac:dyDescent="0.2">
      <c r="A68" s="4" t="s">
        <v>331</v>
      </c>
      <c r="B68" t="s">
        <v>106</v>
      </c>
      <c r="C68" s="4" t="s">
        <v>99</v>
      </c>
      <c r="D68" s="4" t="s">
        <v>11</v>
      </c>
      <c r="E68" s="2">
        <v>84.1</v>
      </c>
      <c r="F68" s="5">
        <v>1.9247959957979122</v>
      </c>
      <c r="G68" s="5">
        <v>1.5795995797912132E-2</v>
      </c>
    </row>
    <row r="69" spans="1:7" x14ac:dyDescent="0.2">
      <c r="A69" s="4" t="s">
        <v>423</v>
      </c>
      <c r="B69" t="s">
        <v>106</v>
      </c>
      <c r="C69" s="4" t="s">
        <v>99</v>
      </c>
      <c r="D69" s="4" t="s">
        <v>11</v>
      </c>
      <c r="E69" s="2">
        <v>90.7</v>
      </c>
      <c r="F69" s="5">
        <v>1.9576072870600953</v>
      </c>
      <c r="G69" s="5">
        <v>4.8607287060095317E-2</v>
      </c>
    </row>
    <row r="70" spans="1:7" x14ac:dyDescent="0.2">
      <c r="A70" s="4" t="s">
        <v>332</v>
      </c>
      <c r="B70" t="s">
        <v>106</v>
      </c>
      <c r="C70" s="4" t="s">
        <v>99</v>
      </c>
      <c r="D70" s="4" t="s">
        <v>11</v>
      </c>
      <c r="E70" s="2">
        <v>85.2</v>
      </c>
      <c r="F70" s="5">
        <v>1.9304395947667001</v>
      </c>
      <c r="G70" s="5">
        <v>2.1439594766700099E-2</v>
      </c>
    </row>
    <row r="71" spans="1:7" x14ac:dyDescent="0.2">
      <c r="A71" t="s">
        <v>333</v>
      </c>
      <c r="B71" t="s">
        <v>334</v>
      </c>
      <c r="C71" t="s">
        <v>335</v>
      </c>
      <c r="D71" s="4" t="s">
        <v>336</v>
      </c>
      <c r="E71" s="6">
        <v>58.61</v>
      </c>
      <c r="F71" s="5">
        <v>1.7679717213816188</v>
      </c>
      <c r="G71" s="5">
        <v>9.9717213816188366E-3</v>
      </c>
    </row>
    <row r="72" spans="1:7" x14ac:dyDescent="0.2">
      <c r="A72" t="s">
        <v>337</v>
      </c>
      <c r="B72" t="s">
        <v>334</v>
      </c>
      <c r="C72" t="s">
        <v>335</v>
      </c>
      <c r="D72" s="4" t="s">
        <v>336</v>
      </c>
      <c r="E72" s="6">
        <v>61.42</v>
      </c>
      <c r="F72" s="5">
        <v>1.7883098121070502</v>
      </c>
      <c r="G72" s="5">
        <v>3.0309812107050194E-2</v>
      </c>
    </row>
    <row r="73" spans="1:7" x14ac:dyDescent="0.2">
      <c r="A73" t="s">
        <v>338</v>
      </c>
      <c r="B73" t="s">
        <v>334</v>
      </c>
      <c r="C73" t="s">
        <v>335</v>
      </c>
      <c r="D73" s="4" t="s">
        <v>336</v>
      </c>
      <c r="E73" s="6">
        <v>54.13</v>
      </c>
      <c r="F73" s="5">
        <v>1.7334380270910614</v>
      </c>
      <c r="G73" s="5">
        <v>-2.4561972908938579E-2</v>
      </c>
    </row>
    <row r="74" spans="1:7" x14ac:dyDescent="0.2">
      <c r="A74" t="s">
        <v>339</v>
      </c>
      <c r="B74" t="s">
        <v>334</v>
      </c>
      <c r="C74" t="s">
        <v>335</v>
      </c>
      <c r="D74" s="4" t="s">
        <v>336</v>
      </c>
      <c r="E74" s="6">
        <v>52.28</v>
      </c>
      <c r="F74" s="5">
        <v>1.7183355789085066</v>
      </c>
      <c r="G74" s="5">
        <v>-3.9664421091493374E-2</v>
      </c>
    </row>
    <row r="75" spans="1:7" x14ac:dyDescent="0.2">
      <c r="A75" t="s">
        <v>340</v>
      </c>
      <c r="B75" t="s">
        <v>334</v>
      </c>
      <c r="C75" t="s">
        <v>335</v>
      </c>
      <c r="D75" s="4" t="s">
        <v>336</v>
      </c>
      <c r="E75" s="6">
        <v>57.18</v>
      </c>
      <c r="F75" s="5">
        <v>1.7572441510219701</v>
      </c>
      <c r="G75" s="5">
        <v>-7.5584897802993822E-4</v>
      </c>
    </row>
    <row r="76" spans="1:7" x14ac:dyDescent="0.2">
      <c r="A76" t="s">
        <v>341</v>
      </c>
      <c r="B76" t="s">
        <v>334</v>
      </c>
      <c r="C76" t="s">
        <v>335</v>
      </c>
      <c r="D76" s="4" t="s">
        <v>336</v>
      </c>
      <c r="E76" s="6">
        <v>50.37</v>
      </c>
      <c r="F76" s="5">
        <v>1.7021719508577111</v>
      </c>
      <c r="G76" s="5">
        <v>-5.5828049142288894E-2</v>
      </c>
    </row>
    <row r="77" spans="1:7" x14ac:dyDescent="0.2">
      <c r="A77" t="s">
        <v>342</v>
      </c>
      <c r="B77" t="s">
        <v>334</v>
      </c>
      <c r="C77" t="s">
        <v>335</v>
      </c>
      <c r="D77" s="4" t="s">
        <v>336</v>
      </c>
      <c r="E77" s="6">
        <v>55.33</v>
      </c>
      <c r="F77" s="5">
        <v>1.7429606702141525</v>
      </c>
      <c r="G77" s="5">
        <v>-1.5039329785847544E-2</v>
      </c>
    </row>
    <row r="78" spans="1:7" x14ac:dyDescent="0.2">
      <c r="A78" t="s">
        <v>343</v>
      </c>
      <c r="B78" t="s">
        <v>334</v>
      </c>
      <c r="C78" t="s">
        <v>335</v>
      </c>
      <c r="D78" s="4" t="s">
        <v>336</v>
      </c>
      <c r="E78" s="6">
        <v>47.33</v>
      </c>
      <c r="F78" s="5">
        <v>1.675136504467994</v>
      </c>
      <c r="G78" s="5">
        <v>-8.2863495532006004E-2</v>
      </c>
    </row>
    <row r="79" spans="1:7" x14ac:dyDescent="0.2">
      <c r="A79" t="s">
        <v>344</v>
      </c>
      <c r="B79" t="s">
        <v>334</v>
      </c>
      <c r="C79" t="s">
        <v>335</v>
      </c>
      <c r="D79" s="4" t="s">
        <v>336</v>
      </c>
      <c r="E79" s="6">
        <v>50.63</v>
      </c>
      <c r="F79" s="5">
        <v>1.7044079273868409</v>
      </c>
      <c r="G79" s="5">
        <v>-5.3592072613159125E-2</v>
      </c>
    </row>
    <row r="80" spans="1:7" x14ac:dyDescent="0.2">
      <c r="A80" t="s">
        <v>345</v>
      </c>
      <c r="B80" t="s">
        <v>334</v>
      </c>
      <c r="C80" t="s">
        <v>335</v>
      </c>
      <c r="D80" s="4" t="s">
        <v>336</v>
      </c>
      <c r="E80" s="6">
        <v>55.47</v>
      </c>
      <c r="F80" s="5">
        <v>1.7440581658788354</v>
      </c>
      <c r="G80" s="5">
        <v>-1.3941834121164565E-2</v>
      </c>
    </row>
    <row r="81" spans="1:7" x14ac:dyDescent="0.2">
      <c r="A81" t="s">
        <v>346</v>
      </c>
      <c r="B81" t="s">
        <v>334</v>
      </c>
      <c r="C81" t="s">
        <v>335</v>
      </c>
      <c r="D81" s="4" t="s">
        <v>336</v>
      </c>
      <c r="E81" s="6">
        <v>52.7</v>
      </c>
      <c r="F81" s="5">
        <v>1.7218106152125465</v>
      </c>
      <c r="G81" s="5">
        <v>-3.6189384787453482E-2</v>
      </c>
    </row>
    <row r="82" spans="1:7" x14ac:dyDescent="0.2">
      <c r="A82" t="s">
        <v>347</v>
      </c>
      <c r="B82" t="s">
        <v>334</v>
      </c>
      <c r="C82" t="s">
        <v>335</v>
      </c>
      <c r="D82" s="4" t="s">
        <v>336</v>
      </c>
      <c r="E82" s="6">
        <v>57.95</v>
      </c>
      <c r="F82" s="5">
        <v>1.7630534402996147</v>
      </c>
      <c r="G82" s="5">
        <v>5.0534402996147421E-3</v>
      </c>
    </row>
    <row r="83" spans="1:7" x14ac:dyDescent="0.2">
      <c r="A83" t="s">
        <v>348</v>
      </c>
      <c r="B83" t="s">
        <v>334</v>
      </c>
      <c r="C83" t="s">
        <v>335</v>
      </c>
      <c r="D83" s="4" t="s">
        <v>336</v>
      </c>
      <c r="E83" s="6">
        <v>61.32</v>
      </c>
      <c r="F83" s="5">
        <v>1.7876021461823375</v>
      </c>
      <c r="G83" s="5">
        <v>2.9602146182337474E-2</v>
      </c>
    </row>
    <row r="84" spans="1:7" x14ac:dyDescent="0.2">
      <c r="A84" t="s">
        <v>349</v>
      </c>
      <c r="B84" t="s">
        <v>334</v>
      </c>
      <c r="C84" t="s">
        <v>335</v>
      </c>
      <c r="D84" s="4" t="s">
        <v>15</v>
      </c>
      <c r="E84" s="6">
        <v>69.8</v>
      </c>
      <c r="F84" s="5">
        <v>1.8438554226231612</v>
      </c>
      <c r="G84" s="5">
        <v>-3.4144577376838736E-2</v>
      </c>
    </row>
    <row r="85" spans="1:7" x14ac:dyDescent="0.2">
      <c r="A85" t="s">
        <v>350</v>
      </c>
      <c r="B85" t="s">
        <v>334</v>
      </c>
      <c r="C85" t="s">
        <v>335</v>
      </c>
      <c r="D85" s="4" t="s">
        <v>15</v>
      </c>
      <c r="E85" s="6">
        <v>67.67</v>
      </c>
      <c r="F85" s="5">
        <v>1.8303961764834691</v>
      </c>
      <c r="G85" s="5">
        <v>-4.7603823516530808E-2</v>
      </c>
    </row>
    <row r="86" spans="1:7" x14ac:dyDescent="0.2">
      <c r="A86" t="s">
        <v>351</v>
      </c>
      <c r="B86" t="s">
        <v>334</v>
      </c>
      <c r="C86" t="s">
        <v>335</v>
      </c>
      <c r="D86" s="4" t="s">
        <v>15</v>
      </c>
      <c r="E86" s="6">
        <v>65.72</v>
      </c>
      <c r="F86" s="5">
        <v>1.8176975547630241</v>
      </c>
      <c r="G86" s="5">
        <v>-6.030244523697581E-2</v>
      </c>
    </row>
    <row r="87" spans="1:7" x14ac:dyDescent="0.2">
      <c r="A87" t="s">
        <v>352</v>
      </c>
      <c r="B87" t="s">
        <v>334</v>
      </c>
      <c r="C87" t="s">
        <v>335</v>
      </c>
      <c r="D87" s="4" t="s">
        <v>15</v>
      </c>
      <c r="E87" s="6">
        <v>72.53</v>
      </c>
      <c r="F87" s="5">
        <v>1.8605176774617462</v>
      </c>
      <c r="G87" s="5">
        <v>-1.7482322538253658E-2</v>
      </c>
    </row>
    <row r="88" spans="1:7" x14ac:dyDescent="0.2">
      <c r="A88" t="s">
        <v>353</v>
      </c>
      <c r="B88" t="s">
        <v>334</v>
      </c>
      <c r="C88" t="s">
        <v>335</v>
      </c>
      <c r="D88" s="4" t="s">
        <v>15</v>
      </c>
      <c r="E88" s="6">
        <v>69.2</v>
      </c>
      <c r="F88" s="5">
        <v>1.8401060944567578</v>
      </c>
      <c r="G88" s="5">
        <v>-3.7893905543242123E-2</v>
      </c>
    </row>
    <row r="89" spans="1:7" x14ac:dyDescent="0.2">
      <c r="A89" t="s">
        <v>354</v>
      </c>
      <c r="B89" t="s">
        <v>334</v>
      </c>
      <c r="C89" t="s">
        <v>335</v>
      </c>
      <c r="D89" s="4" t="s">
        <v>15</v>
      </c>
      <c r="E89" s="29">
        <v>61.79</v>
      </c>
      <c r="F89" s="5">
        <v>1.7909181952145783</v>
      </c>
      <c r="G89" s="5">
        <v>-8.7081804785421602E-2</v>
      </c>
    </row>
    <row r="90" spans="1:7" x14ac:dyDescent="0.2">
      <c r="A90" t="s">
        <v>355</v>
      </c>
      <c r="B90" t="s">
        <v>334</v>
      </c>
      <c r="C90" t="s">
        <v>335</v>
      </c>
      <c r="D90" s="4" t="s">
        <v>15</v>
      </c>
      <c r="E90" s="6">
        <v>81.599999999999994</v>
      </c>
      <c r="F90" s="5">
        <v>1.9116901587538611</v>
      </c>
      <c r="G90" s="5">
        <v>3.3690158753861166E-2</v>
      </c>
    </row>
    <row r="91" spans="1:7" x14ac:dyDescent="0.2">
      <c r="A91" t="s">
        <v>356</v>
      </c>
      <c r="B91" t="s">
        <v>334</v>
      </c>
      <c r="C91" t="s">
        <v>335</v>
      </c>
      <c r="D91" s="4" t="s">
        <v>15</v>
      </c>
      <c r="E91" s="6">
        <v>82.6</v>
      </c>
      <c r="F91" s="5">
        <v>1.9169800473203822</v>
      </c>
      <c r="G91" s="5">
        <v>3.8980047320382294E-2</v>
      </c>
    </row>
    <row r="92" spans="1:7" x14ac:dyDescent="0.2">
      <c r="A92" t="s">
        <v>357</v>
      </c>
      <c r="B92" t="s">
        <v>334</v>
      </c>
      <c r="C92" t="s">
        <v>335</v>
      </c>
      <c r="D92" s="4" t="s">
        <v>15</v>
      </c>
      <c r="E92" s="6">
        <v>68.58</v>
      </c>
      <c r="F92" s="5">
        <v>1.8361974807789254</v>
      </c>
      <c r="G92" s="5">
        <v>-4.1802519221074474E-2</v>
      </c>
    </row>
    <row r="93" spans="1:7" x14ac:dyDescent="0.2">
      <c r="A93" t="s">
        <v>358</v>
      </c>
      <c r="B93" t="s">
        <v>334</v>
      </c>
      <c r="C93" t="s">
        <v>335</v>
      </c>
      <c r="D93" s="4" t="s">
        <v>15</v>
      </c>
      <c r="E93" s="6">
        <v>72.540000000000006</v>
      </c>
      <c r="F93" s="5">
        <v>1.8605775512444156</v>
      </c>
      <c r="G93" s="5">
        <v>-1.7422448755584297E-2</v>
      </c>
    </row>
    <row r="94" spans="1:7" x14ac:dyDescent="0.2">
      <c r="A94" t="s">
        <v>359</v>
      </c>
      <c r="B94" t="s">
        <v>334</v>
      </c>
      <c r="C94" t="s">
        <v>335</v>
      </c>
      <c r="D94" s="4" t="s">
        <v>15</v>
      </c>
      <c r="E94" s="6">
        <v>66.48</v>
      </c>
      <c r="F94" s="5">
        <v>1.8226910107760546</v>
      </c>
      <c r="G94" s="5">
        <v>-5.5308989223945337E-2</v>
      </c>
    </row>
    <row r="95" spans="1:7" x14ac:dyDescent="0.2">
      <c r="A95" t="s">
        <v>360</v>
      </c>
      <c r="B95" t="s">
        <v>334</v>
      </c>
      <c r="C95" t="s">
        <v>335</v>
      </c>
      <c r="D95" s="4" t="s">
        <v>15</v>
      </c>
      <c r="E95" s="6">
        <v>81.44</v>
      </c>
      <c r="F95" s="5">
        <v>1.9108377649926835</v>
      </c>
      <c r="G95" s="5">
        <v>3.2837764992683649E-2</v>
      </c>
    </row>
    <row r="96" spans="1:7" x14ac:dyDescent="0.2">
      <c r="A96" t="s">
        <v>361</v>
      </c>
      <c r="B96" t="s">
        <v>334</v>
      </c>
      <c r="C96" t="s">
        <v>335</v>
      </c>
      <c r="D96" s="4" t="s">
        <v>18</v>
      </c>
      <c r="E96" s="6">
        <v>92.96</v>
      </c>
      <c r="F96" s="5">
        <v>1.9682961150462555</v>
      </c>
      <c r="G96" s="5">
        <v>4.9296115046255418E-2</v>
      </c>
    </row>
    <row r="97" spans="1:7" x14ac:dyDescent="0.2">
      <c r="A97" t="s">
        <v>362</v>
      </c>
      <c r="B97" t="s">
        <v>334</v>
      </c>
      <c r="C97" t="s">
        <v>335</v>
      </c>
      <c r="D97" s="4" t="s">
        <v>18</v>
      </c>
      <c r="E97" s="6">
        <v>88.54</v>
      </c>
      <c r="F97" s="5">
        <v>1.9471395176428292</v>
      </c>
      <c r="G97" s="5">
        <v>2.8139517642829182E-2</v>
      </c>
    </row>
    <row r="98" spans="1:7" x14ac:dyDescent="0.2">
      <c r="A98" t="s">
        <v>363</v>
      </c>
      <c r="B98" t="s">
        <v>334</v>
      </c>
      <c r="C98" t="s">
        <v>335</v>
      </c>
      <c r="D98" s="4" t="s">
        <v>18</v>
      </c>
      <c r="E98" s="6">
        <v>87.1</v>
      </c>
      <c r="F98" s="5">
        <v>1.9400181550076632</v>
      </c>
      <c r="G98" s="5">
        <v>2.1018155007663131E-2</v>
      </c>
    </row>
    <row r="99" spans="1:7" x14ac:dyDescent="0.2">
      <c r="A99" t="s">
        <v>364</v>
      </c>
      <c r="B99" t="s">
        <v>334</v>
      </c>
      <c r="C99" t="s">
        <v>335</v>
      </c>
      <c r="D99" s="4" t="s">
        <v>18</v>
      </c>
      <c r="E99" s="6">
        <v>68.989999999999995</v>
      </c>
      <c r="F99" s="5">
        <v>1.8387861449465945</v>
      </c>
      <c r="G99" s="5">
        <v>-8.0213855053405503E-2</v>
      </c>
    </row>
    <row r="100" spans="1:7" x14ac:dyDescent="0.2">
      <c r="A100" t="s">
        <v>365</v>
      </c>
      <c r="B100" t="s">
        <v>334</v>
      </c>
      <c r="C100" t="s">
        <v>335</v>
      </c>
      <c r="D100" s="4" t="s">
        <v>18</v>
      </c>
      <c r="E100" s="6">
        <v>78.73</v>
      </c>
      <c r="F100" s="5">
        <v>1.8961402514420196</v>
      </c>
      <c r="G100" s="5">
        <v>-2.2859748557980453E-2</v>
      </c>
    </row>
    <row r="101" spans="1:7" x14ac:dyDescent="0.2">
      <c r="A101" t="s">
        <v>366</v>
      </c>
      <c r="B101" t="s">
        <v>334</v>
      </c>
      <c r="C101" t="s">
        <v>335</v>
      </c>
      <c r="D101" s="4" t="s">
        <v>18</v>
      </c>
      <c r="E101" s="6">
        <v>90.02</v>
      </c>
      <c r="F101" s="5">
        <v>1.9543390086024601</v>
      </c>
      <c r="G101" s="5">
        <v>3.5339008602460087E-2</v>
      </c>
    </row>
    <row r="102" spans="1:7" x14ac:dyDescent="0.2">
      <c r="A102" t="s">
        <v>367</v>
      </c>
      <c r="B102" t="s">
        <v>334</v>
      </c>
      <c r="C102" t="s">
        <v>335</v>
      </c>
      <c r="D102" s="4" t="s">
        <v>18</v>
      </c>
      <c r="E102" s="6">
        <v>74.069999999999993</v>
      </c>
      <c r="F102" s="5">
        <v>1.8696423446515946</v>
      </c>
      <c r="G102" s="5">
        <v>-4.9357655348405416E-2</v>
      </c>
    </row>
    <row r="103" spans="1:7" x14ac:dyDescent="0.2">
      <c r="A103" t="s">
        <v>368</v>
      </c>
      <c r="B103" t="s">
        <v>334</v>
      </c>
      <c r="C103" t="s">
        <v>335</v>
      </c>
      <c r="D103" s="4" t="s">
        <v>18</v>
      </c>
      <c r="E103" s="6">
        <v>73.760000000000005</v>
      </c>
      <c r="F103" s="5">
        <v>1.867820908045573</v>
      </c>
      <c r="G103" s="5">
        <v>-5.1179091954427047E-2</v>
      </c>
    </row>
    <row r="104" spans="1:7" x14ac:dyDescent="0.2">
      <c r="A104" t="s">
        <v>369</v>
      </c>
      <c r="B104" t="s">
        <v>334</v>
      </c>
      <c r="C104" t="s">
        <v>335</v>
      </c>
      <c r="D104" s="4" t="s">
        <v>18</v>
      </c>
      <c r="E104" s="6">
        <v>81.849999999999994</v>
      </c>
      <c r="F104" s="5">
        <v>1.9130186837479601</v>
      </c>
      <c r="G104" s="5">
        <v>-5.9813162520399032E-3</v>
      </c>
    </row>
    <row r="105" spans="1:7" x14ac:dyDescent="0.2">
      <c r="A105" t="s">
        <v>370</v>
      </c>
      <c r="B105" t="s">
        <v>334</v>
      </c>
      <c r="C105" t="s">
        <v>335</v>
      </c>
      <c r="D105" s="4" t="s">
        <v>18</v>
      </c>
      <c r="E105" s="6">
        <v>86.46</v>
      </c>
      <c r="F105" s="5">
        <v>1.936815231197633</v>
      </c>
      <c r="G105" s="5">
        <v>1.7815231197632952E-2</v>
      </c>
    </row>
    <row r="106" spans="1:7" x14ac:dyDescent="0.2">
      <c r="A106" t="s">
        <v>371</v>
      </c>
      <c r="B106" t="s">
        <v>334</v>
      </c>
      <c r="C106" t="s">
        <v>335</v>
      </c>
      <c r="D106" s="4" t="s">
        <v>18</v>
      </c>
      <c r="E106" s="6">
        <v>73.56</v>
      </c>
      <c r="F106" s="5">
        <v>1.8666417205660399</v>
      </c>
      <c r="G106" s="5">
        <v>-5.2358279433960098E-2</v>
      </c>
    </row>
    <row r="107" spans="1:7" x14ac:dyDescent="0.2">
      <c r="A107" t="s">
        <v>372</v>
      </c>
      <c r="B107" t="s">
        <v>334</v>
      </c>
      <c r="C107" t="s">
        <v>335</v>
      </c>
      <c r="D107" s="4" t="s">
        <v>9</v>
      </c>
      <c r="E107" s="6">
        <v>98.82</v>
      </c>
      <c r="F107" s="5">
        <v>1.9948448495533979</v>
      </c>
      <c r="G107" s="5">
        <v>-7.815515044660204E-2</v>
      </c>
    </row>
    <row r="108" spans="1:7" x14ac:dyDescent="0.2">
      <c r="A108" t="s">
        <v>373</v>
      </c>
      <c r="B108" t="s">
        <v>334</v>
      </c>
      <c r="C108" t="s">
        <v>335</v>
      </c>
      <c r="D108" s="4" t="s">
        <v>9</v>
      </c>
      <c r="E108" s="6">
        <v>107.72</v>
      </c>
      <c r="F108" s="5">
        <v>2.0322963447394726</v>
      </c>
      <c r="G108" s="5">
        <v>-4.0703655260527327E-2</v>
      </c>
    </row>
    <row r="109" spans="1:7" x14ac:dyDescent="0.2">
      <c r="A109" t="s">
        <v>374</v>
      </c>
      <c r="B109" t="s">
        <v>334</v>
      </c>
      <c r="C109" t="s">
        <v>335</v>
      </c>
      <c r="D109" s="4" t="s">
        <v>9</v>
      </c>
      <c r="E109" s="6">
        <v>102.5</v>
      </c>
      <c r="F109" s="5">
        <v>2.0107238653917729</v>
      </c>
      <c r="G109" s="5">
        <v>-6.2276134608227007E-2</v>
      </c>
    </row>
    <row r="110" spans="1:7" x14ac:dyDescent="0.2">
      <c r="A110" t="s">
        <v>375</v>
      </c>
      <c r="B110" t="s">
        <v>334</v>
      </c>
      <c r="C110" t="s">
        <v>335</v>
      </c>
      <c r="D110" s="4" t="s">
        <v>9</v>
      </c>
      <c r="E110" s="6">
        <v>103.86</v>
      </c>
      <c r="F110" s="5">
        <v>2.0164483182590374</v>
      </c>
      <c r="G110" s="5">
        <v>-5.6551681740962589E-2</v>
      </c>
    </row>
    <row r="111" spans="1:7" x14ac:dyDescent="0.2">
      <c r="A111" t="s">
        <v>376</v>
      </c>
      <c r="B111" t="s">
        <v>334</v>
      </c>
      <c r="C111" t="s">
        <v>335</v>
      </c>
      <c r="D111" s="4" t="s">
        <v>9</v>
      </c>
      <c r="E111" s="6">
        <v>109.67</v>
      </c>
      <c r="F111" s="5">
        <v>2.0400878434698808</v>
      </c>
      <c r="G111" s="5">
        <v>-3.2912156530119141E-2</v>
      </c>
    </row>
    <row r="112" spans="1:7" x14ac:dyDescent="0.2">
      <c r="A112" t="s">
        <v>377</v>
      </c>
      <c r="B112" t="s">
        <v>334</v>
      </c>
      <c r="C112" t="s">
        <v>335</v>
      </c>
      <c r="D112" s="4" t="s">
        <v>9</v>
      </c>
      <c r="E112" s="6">
        <v>103.73</v>
      </c>
      <c r="F112" s="5">
        <v>2.0159043778955534</v>
      </c>
      <c r="G112" s="5">
        <v>-5.709562210444652E-2</v>
      </c>
    </row>
    <row r="113" spans="1:7" x14ac:dyDescent="0.2">
      <c r="A113" t="s">
        <v>378</v>
      </c>
      <c r="B113" t="s">
        <v>334</v>
      </c>
      <c r="C113" t="s">
        <v>335</v>
      </c>
      <c r="D113" s="4" t="s">
        <v>9</v>
      </c>
      <c r="E113" s="6">
        <v>114.08</v>
      </c>
      <c r="F113" s="5">
        <v>2.0572095125077903</v>
      </c>
      <c r="G113" s="5">
        <v>-1.5790487492209682E-2</v>
      </c>
    </row>
    <row r="114" spans="1:7" x14ac:dyDescent="0.2">
      <c r="A114" t="s">
        <v>379</v>
      </c>
      <c r="B114" t="s">
        <v>334</v>
      </c>
      <c r="C114" t="s">
        <v>335</v>
      </c>
      <c r="D114" s="4" t="s">
        <v>9</v>
      </c>
      <c r="E114" s="6">
        <v>102.54</v>
      </c>
      <c r="F114" s="5">
        <v>2.0108933131043805</v>
      </c>
      <c r="G114" s="5">
        <v>-6.210668689561949E-2</v>
      </c>
    </row>
    <row r="115" spans="1:7" x14ac:dyDescent="0.2">
      <c r="A115" t="s">
        <v>380</v>
      </c>
      <c r="B115" t="s">
        <v>334</v>
      </c>
      <c r="C115" t="s">
        <v>335</v>
      </c>
      <c r="D115" s="4" t="s">
        <v>9</v>
      </c>
      <c r="E115" s="6">
        <v>126.81</v>
      </c>
      <c r="F115" s="5">
        <v>2.1031535025486812</v>
      </c>
      <c r="G115" s="5">
        <v>3.015350254868121E-2</v>
      </c>
    </row>
    <row r="116" spans="1:7" x14ac:dyDescent="0.2">
      <c r="A116" t="s">
        <v>381</v>
      </c>
      <c r="B116" t="s">
        <v>334</v>
      </c>
      <c r="C116" t="s">
        <v>335</v>
      </c>
      <c r="D116" s="4" t="s">
        <v>9</v>
      </c>
      <c r="E116" s="6">
        <v>126.48</v>
      </c>
      <c r="F116" s="5">
        <v>2.1020218569241527</v>
      </c>
      <c r="G116" s="5">
        <v>2.9021856924152711E-2</v>
      </c>
    </row>
    <row r="117" spans="1:7" x14ac:dyDescent="0.2">
      <c r="A117" t="s">
        <v>382</v>
      </c>
      <c r="B117" t="s">
        <v>334</v>
      </c>
      <c r="C117" t="s">
        <v>335</v>
      </c>
      <c r="D117" s="4" t="s">
        <v>9</v>
      </c>
      <c r="E117" s="6">
        <v>106.46</v>
      </c>
      <c r="F117" s="5">
        <v>2.0271864618367359</v>
      </c>
      <c r="G117" s="5">
        <v>-4.5813538163264056E-2</v>
      </c>
    </row>
    <row r="118" spans="1:7" x14ac:dyDescent="0.2">
      <c r="A118" t="s">
        <v>383</v>
      </c>
      <c r="B118" t="s">
        <v>334</v>
      </c>
      <c r="C118" t="s">
        <v>335</v>
      </c>
      <c r="D118" s="4" t="s">
        <v>9</v>
      </c>
      <c r="E118" s="6">
        <v>103.52</v>
      </c>
      <c r="F118" s="5">
        <v>2.0150242633246251</v>
      </c>
      <c r="G118" s="5">
        <v>-5.7975736675374812E-2</v>
      </c>
    </row>
    <row r="119" spans="1:7" x14ac:dyDescent="0.2">
      <c r="A119" s="4" t="s">
        <v>384</v>
      </c>
      <c r="B119" t="s">
        <v>334</v>
      </c>
      <c r="C119" t="s">
        <v>335</v>
      </c>
      <c r="D119" s="4" t="s">
        <v>11</v>
      </c>
      <c r="E119" s="2">
        <v>82.27</v>
      </c>
      <c r="F119" s="5">
        <v>1.9152414973061944</v>
      </c>
      <c r="G119" s="5">
        <v>6.2414973061943879E-3</v>
      </c>
    </row>
    <row r="120" spans="1:7" x14ac:dyDescent="0.2">
      <c r="A120" s="4" t="s">
        <v>385</v>
      </c>
      <c r="B120" t="s">
        <v>334</v>
      </c>
      <c r="C120" t="s">
        <v>335</v>
      </c>
      <c r="D120" s="4" t="s">
        <v>11</v>
      </c>
      <c r="E120" s="2">
        <v>70.569999999999993</v>
      </c>
      <c r="F120" s="5">
        <v>1.8486201174341339</v>
      </c>
      <c r="G120" s="5">
        <v>-6.0379882565866128E-2</v>
      </c>
    </row>
    <row r="121" spans="1:7" x14ac:dyDescent="0.2">
      <c r="A121" s="4" t="s">
        <v>386</v>
      </c>
      <c r="B121" t="s">
        <v>334</v>
      </c>
      <c r="C121" t="s">
        <v>335</v>
      </c>
      <c r="D121" s="4" t="s">
        <v>11</v>
      </c>
      <c r="E121" s="2">
        <v>74.06</v>
      </c>
      <c r="F121" s="5">
        <v>1.8695837077134239</v>
      </c>
      <c r="G121" s="5">
        <v>-3.9416292286576171E-2</v>
      </c>
    </row>
    <row r="122" spans="1:7" x14ac:dyDescent="0.2">
      <c r="A122" s="4" t="s">
        <v>387</v>
      </c>
      <c r="B122" t="s">
        <v>334</v>
      </c>
      <c r="C122" t="s">
        <v>335</v>
      </c>
      <c r="D122" s="4" t="s">
        <v>11</v>
      </c>
      <c r="E122" s="2">
        <v>87.78</v>
      </c>
      <c r="F122" s="5">
        <v>1.9433955765089546</v>
      </c>
      <c r="G122" s="5">
        <v>3.4395576508954528E-2</v>
      </c>
    </row>
    <row r="123" spans="1:7" x14ac:dyDescent="0.2">
      <c r="A123" s="4" t="s">
        <v>388</v>
      </c>
      <c r="B123" t="s">
        <v>334</v>
      </c>
      <c r="C123" t="s">
        <v>335</v>
      </c>
      <c r="D123" s="4" t="s">
        <v>11</v>
      </c>
      <c r="E123" s="2">
        <v>75.58</v>
      </c>
      <c r="F123" s="5">
        <v>1.8784068875809956</v>
      </c>
      <c r="G123" s="5">
        <v>-3.059311241900442E-2</v>
      </c>
    </row>
    <row r="124" spans="1:7" x14ac:dyDescent="0.2">
      <c r="A124" s="4" t="s">
        <v>389</v>
      </c>
      <c r="B124" t="s">
        <v>334</v>
      </c>
      <c r="C124" t="s">
        <v>335</v>
      </c>
      <c r="D124" s="4" t="s">
        <v>11</v>
      </c>
      <c r="E124" s="2">
        <v>84.71</v>
      </c>
      <c r="F124" s="5">
        <v>1.9279346817411793</v>
      </c>
      <c r="G124" s="5">
        <v>1.8934681741179293E-2</v>
      </c>
    </row>
    <row r="125" spans="1:7" x14ac:dyDescent="0.2">
      <c r="A125" s="4" t="s">
        <v>390</v>
      </c>
      <c r="B125" t="s">
        <v>334</v>
      </c>
      <c r="C125" t="s">
        <v>335</v>
      </c>
      <c r="D125" s="4" t="s">
        <v>11</v>
      </c>
      <c r="E125" s="2">
        <v>68.53</v>
      </c>
      <c r="F125" s="5">
        <v>1.8358807318173946</v>
      </c>
      <c r="G125" s="5">
        <v>-7.311926818260539E-2</v>
      </c>
    </row>
    <row r="126" spans="1:7" x14ac:dyDescent="0.2">
      <c r="A126" s="4" t="s">
        <v>391</v>
      </c>
      <c r="B126" t="s">
        <v>334</v>
      </c>
      <c r="C126" t="s">
        <v>335</v>
      </c>
      <c r="D126" s="4" t="s">
        <v>11</v>
      </c>
      <c r="E126" s="2">
        <v>84.66</v>
      </c>
      <c r="F126" s="5">
        <v>1.9276782641379915</v>
      </c>
      <c r="G126" s="5">
        <v>1.8678264137991452E-2</v>
      </c>
    </row>
    <row r="127" spans="1:7" x14ac:dyDescent="0.2">
      <c r="A127" s="4" t="s">
        <v>392</v>
      </c>
      <c r="B127" t="s">
        <v>334</v>
      </c>
      <c r="C127" t="s">
        <v>335</v>
      </c>
      <c r="D127" s="4" t="s">
        <v>11</v>
      </c>
      <c r="E127" s="2">
        <v>68.41</v>
      </c>
      <c r="F127" s="5">
        <v>1.8351195904245496</v>
      </c>
      <c r="G127" s="5">
        <v>-7.388040957545039E-2</v>
      </c>
    </row>
    <row r="128" spans="1:7" x14ac:dyDescent="0.2">
      <c r="A128" s="4" t="s">
        <v>424</v>
      </c>
      <c r="B128" t="s">
        <v>334</v>
      </c>
      <c r="C128" t="s">
        <v>335</v>
      </c>
      <c r="D128" t="s">
        <v>425</v>
      </c>
      <c r="E128" s="6">
        <v>36.83</v>
      </c>
      <c r="F128" s="5">
        <v>1.5662017188549129</v>
      </c>
      <c r="G128" s="5">
        <v>-4.0798281145087101E-2</v>
      </c>
    </row>
    <row r="129" spans="1:7" x14ac:dyDescent="0.2">
      <c r="A129" s="4" t="s">
        <v>426</v>
      </c>
      <c r="B129" t="s">
        <v>334</v>
      </c>
      <c r="C129" t="s">
        <v>335</v>
      </c>
      <c r="D129" t="s">
        <v>425</v>
      </c>
      <c r="E129" s="6">
        <v>36.89</v>
      </c>
      <c r="F129" s="5">
        <v>1.5669086552268034</v>
      </c>
      <c r="G129" s="5">
        <v>-4.0091344773196536E-2</v>
      </c>
    </row>
    <row r="130" spans="1:7" x14ac:dyDescent="0.2">
      <c r="A130" s="4" t="s">
        <v>427</v>
      </c>
      <c r="B130" t="s">
        <v>334</v>
      </c>
      <c r="C130" t="s">
        <v>335</v>
      </c>
      <c r="D130" t="s">
        <v>425</v>
      </c>
      <c r="E130" s="6">
        <v>39.159999999999997</v>
      </c>
      <c r="F130" s="5">
        <v>1.5928426831311002</v>
      </c>
      <c r="G130" s="5">
        <v>-1.4157316868899761E-2</v>
      </c>
    </row>
    <row r="131" spans="1:7" x14ac:dyDescent="0.2">
      <c r="A131" s="4" t="s">
        <v>428</v>
      </c>
      <c r="B131" t="s">
        <v>334</v>
      </c>
      <c r="C131" t="s">
        <v>335</v>
      </c>
      <c r="D131" t="s">
        <v>425</v>
      </c>
      <c r="E131" s="6">
        <v>45.08</v>
      </c>
      <c r="F131" s="5">
        <v>1.653983907374069</v>
      </c>
      <c r="G131" s="5">
        <v>4.6983907374068989E-2</v>
      </c>
    </row>
    <row r="132" spans="1:7" x14ac:dyDescent="0.2">
      <c r="A132" s="4" t="s">
        <v>429</v>
      </c>
      <c r="B132" t="s">
        <v>334</v>
      </c>
      <c r="C132" t="s">
        <v>335</v>
      </c>
      <c r="D132" t="s">
        <v>425</v>
      </c>
      <c r="E132" s="6">
        <v>35.28</v>
      </c>
      <c r="F132" s="5">
        <v>1.5475285764597821</v>
      </c>
      <c r="G132" s="5">
        <v>-5.9471423540217838E-2</v>
      </c>
    </row>
    <row r="133" spans="1:7" x14ac:dyDescent="0.2">
      <c r="A133" s="4" t="s">
        <v>430</v>
      </c>
      <c r="B133" t="s">
        <v>334</v>
      </c>
      <c r="C133" t="s">
        <v>335</v>
      </c>
      <c r="D133" t="s">
        <v>425</v>
      </c>
      <c r="E133" s="6">
        <v>32.99</v>
      </c>
      <c r="F133" s="5">
        <v>1.518382315545344</v>
      </c>
      <c r="G133" s="5">
        <v>-8.8617684454656009E-2</v>
      </c>
    </row>
    <row r="134" spans="1:7" x14ac:dyDescent="0.2">
      <c r="A134" s="4" t="s">
        <v>431</v>
      </c>
      <c r="B134" t="s">
        <v>334</v>
      </c>
      <c r="C134" t="s">
        <v>335</v>
      </c>
      <c r="D134" t="s">
        <v>425</v>
      </c>
      <c r="E134" s="6">
        <v>40.700000000000003</v>
      </c>
      <c r="F134" s="5">
        <v>1.6095944092252201</v>
      </c>
      <c r="G134" s="5">
        <v>2.5944092252201401E-3</v>
      </c>
    </row>
    <row r="135" spans="1:7" x14ac:dyDescent="0.2">
      <c r="A135" s="4" t="s">
        <v>432</v>
      </c>
      <c r="B135" t="s">
        <v>334</v>
      </c>
      <c r="C135" t="s">
        <v>335</v>
      </c>
      <c r="D135" t="s">
        <v>425</v>
      </c>
      <c r="E135" s="6">
        <v>43.63</v>
      </c>
      <c r="F135" s="5">
        <v>1.6397852129868202</v>
      </c>
      <c r="G135" s="5">
        <v>3.2785212986820245E-2</v>
      </c>
    </row>
    <row r="136" spans="1:7" x14ac:dyDescent="0.2">
      <c r="A136" s="4" t="s">
        <v>433</v>
      </c>
      <c r="B136" t="s">
        <v>334</v>
      </c>
      <c r="C136" t="s">
        <v>335</v>
      </c>
      <c r="D136" t="s">
        <v>425</v>
      </c>
      <c r="E136" s="6">
        <v>39.35</v>
      </c>
      <c r="F136" s="5">
        <v>1.5949447366950833</v>
      </c>
      <c r="G136" s="5">
        <v>-1.2055263304916686E-2</v>
      </c>
    </row>
    <row r="137" spans="1:7" x14ac:dyDescent="0.2">
      <c r="A137" s="4" t="s">
        <v>434</v>
      </c>
      <c r="B137" t="s">
        <v>334</v>
      </c>
      <c r="C137" t="s">
        <v>335</v>
      </c>
      <c r="D137" t="s">
        <v>425</v>
      </c>
      <c r="E137" s="6">
        <v>43.21</v>
      </c>
      <c r="F137" s="5">
        <v>1.6355842663112301</v>
      </c>
      <c r="G137" s="5">
        <v>2.8584266311230122E-2</v>
      </c>
    </row>
    <row r="138" spans="1:7" x14ac:dyDescent="0.2">
      <c r="A138" s="4" t="s">
        <v>435</v>
      </c>
      <c r="B138" t="s">
        <v>334</v>
      </c>
      <c r="C138" t="s">
        <v>335</v>
      </c>
      <c r="D138" t="s">
        <v>425</v>
      </c>
      <c r="E138" s="6">
        <v>35.11</v>
      </c>
      <c r="F138" s="5">
        <v>1.5454308294653512</v>
      </c>
      <c r="G138" s="5">
        <v>-6.1569170534648832E-2</v>
      </c>
    </row>
    <row r="139" spans="1:7" x14ac:dyDescent="0.2">
      <c r="A139" s="4" t="s">
        <v>436</v>
      </c>
      <c r="B139" t="s">
        <v>334</v>
      </c>
      <c r="C139" t="s">
        <v>335</v>
      </c>
      <c r="D139" t="s">
        <v>425</v>
      </c>
      <c r="E139" s="6">
        <v>43.73</v>
      </c>
      <c r="F139" s="5">
        <v>1.640779477344857</v>
      </c>
      <c r="G139" s="5">
        <v>3.3779477344856979E-2</v>
      </c>
    </row>
    <row r="140" spans="1:7" x14ac:dyDescent="0.2">
      <c r="A140" s="4" t="s">
        <v>437</v>
      </c>
      <c r="B140" t="s">
        <v>334</v>
      </c>
      <c r="C140" t="s">
        <v>335</v>
      </c>
      <c r="D140" t="s">
        <v>425</v>
      </c>
      <c r="E140" s="6">
        <v>40.94</v>
      </c>
      <c r="F140" s="5">
        <v>1.6121478383264869</v>
      </c>
      <c r="G140" s="5">
        <v>5.1478383264869088E-3</v>
      </c>
    </row>
    <row r="141" spans="1:7" x14ac:dyDescent="0.2">
      <c r="A141" s="4" t="s">
        <v>393</v>
      </c>
      <c r="B141" t="s">
        <v>334</v>
      </c>
      <c r="C141" t="s">
        <v>335</v>
      </c>
      <c r="D141" s="4" t="s">
        <v>394</v>
      </c>
      <c r="E141" s="6">
        <v>79.72</v>
      </c>
      <c r="F141" s="5">
        <v>1.9015672900284499</v>
      </c>
      <c r="G141" s="5">
        <v>3.0567290028449934E-2</v>
      </c>
    </row>
    <row r="142" spans="1:7" x14ac:dyDescent="0.2">
      <c r="A142" s="4" t="s">
        <v>395</v>
      </c>
      <c r="B142" t="s">
        <v>334</v>
      </c>
      <c r="C142" t="s">
        <v>335</v>
      </c>
      <c r="D142" s="4" t="s">
        <v>394</v>
      </c>
      <c r="E142" s="6">
        <v>80.14</v>
      </c>
      <c r="F142" s="5">
        <v>1.903849338096681</v>
      </c>
      <c r="G142" s="5">
        <v>3.2849338096681002E-2</v>
      </c>
    </row>
    <row r="143" spans="1:7" x14ac:dyDescent="0.2">
      <c r="A143" s="4" t="s">
        <v>396</v>
      </c>
      <c r="B143" t="s">
        <v>334</v>
      </c>
      <c r="C143" t="s">
        <v>335</v>
      </c>
      <c r="D143" s="4" t="s">
        <v>394</v>
      </c>
      <c r="E143" s="6">
        <v>68.290000000000006</v>
      </c>
      <c r="F143" s="5">
        <v>1.8343571127184051</v>
      </c>
      <c r="G143" s="5">
        <v>-3.6642887281594927E-2</v>
      </c>
    </row>
    <row r="144" spans="1:7" x14ac:dyDescent="0.2">
      <c r="A144" s="4" t="s">
        <v>397</v>
      </c>
      <c r="B144" t="s">
        <v>334</v>
      </c>
      <c r="C144" t="s">
        <v>335</v>
      </c>
      <c r="D144" s="4" t="s">
        <v>394</v>
      </c>
      <c r="E144" s="6">
        <v>63.59</v>
      </c>
      <c r="F144" s="5">
        <v>1.8033888249836134</v>
      </c>
      <c r="G144" s="5">
        <v>-6.7611175016386582E-2</v>
      </c>
    </row>
    <row r="145" spans="1:7" x14ac:dyDescent="0.2">
      <c r="A145" s="4" t="s">
        <v>398</v>
      </c>
      <c r="B145" t="s">
        <v>334</v>
      </c>
      <c r="C145" t="s">
        <v>335</v>
      </c>
      <c r="D145" s="4" t="s">
        <v>394</v>
      </c>
      <c r="E145" s="6">
        <v>69.62</v>
      </c>
      <c r="F145" s="5">
        <v>1.8427340189482697</v>
      </c>
      <c r="G145" s="5">
        <v>-2.8265981051730282E-2</v>
      </c>
    </row>
    <row r="146" spans="1:7" x14ac:dyDescent="0.2">
      <c r="A146" s="4" t="s">
        <v>399</v>
      </c>
      <c r="B146" t="s">
        <v>334</v>
      </c>
      <c r="C146" t="s">
        <v>335</v>
      </c>
      <c r="D146" s="4" t="s">
        <v>394</v>
      </c>
      <c r="E146" s="6">
        <v>64.91</v>
      </c>
      <c r="F146" s="5">
        <v>1.8123116091311238</v>
      </c>
      <c r="G146" s="5">
        <v>-5.8688390868876228E-2</v>
      </c>
    </row>
    <row r="147" spans="1:7" x14ac:dyDescent="0.2">
      <c r="A147" s="4" t="s">
        <v>400</v>
      </c>
      <c r="B147" t="s">
        <v>334</v>
      </c>
      <c r="C147" t="s">
        <v>335</v>
      </c>
      <c r="D147" s="4" t="s">
        <v>394</v>
      </c>
      <c r="E147" s="6">
        <v>64.84</v>
      </c>
      <c r="F147" s="5">
        <v>1.8118430061764774</v>
      </c>
      <c r="G147" s="5">
        <v>-5.9156993823522575E-2</v>
      </c>
    </row>
    <row r="148" spans="1:7" x14ac:dyDescent="0.2">
      <c r="A148" s="4" t="s">
        <v>401</v>
      </c>
      <c r="B148" t="s">
        <v>334</v>
      </c>
      <c r="C148" t="s">
        <v>335</v>
      </c>
      <c r="D148" s="4" t="s">
        <v>394</v>
      </c>
      <c r="E148" s="6">
        <v>75.45</v>
      </c>
      <c r="F148" s="5">
        <v>1.8776592441116087</v>
      </c>
      <c r="G148" s="5">
        <v>6.6592441116086754E-3</v>
      </c>
    </row>
    <row r="149" spans="1:7" x14ac:dyDescent="0.2">
      <c r="A149" s="4" t="s">
        <v>402</v>
      </c>
      <c r="B149" t="s">
        <v>334</v>
      </c>
      <c r="C149" t="s">
        <v>335</v>
      </c>
      <c r="D149" s="4" t="s">
        <v>394</v>
      </c>
      <c r="E149" s="6">
        <v>64.41</v>
      </c>
      <c r="F149" s="5">
        <v>1.8089532991559112</v>
      </c>
      <c r="G149" s="5">
        <v>-6.2046700844088809E-2</v>
      </c>
    </row>
    <row r="150" spans="1:7" x14ac:dyDescent="0.2">
      <c r="A150" s="4" t="s">
        <v>403</v>
      </c>
      <c r="B150" t="s">
        <v>334</v>
      </c>
      <c r="C150" t="s">
        <v>335</v>
      </c>
      <c r="D150" s="4" t="s">
        <v>394</v>
      </c>
      <c r="E150" s="6">
        <v>70.23</v>
      </c>
      <c r="F150" s="5">
        <v>1.8465226684162868</v>
      </c>
      <c r="G150" s="5">
        <v>-2.4477331583713235E-2</v>
      </c>
    </row>
    <row r="151" spans="1:7" x14ac:dyDescent="0.2">
      <c r="A151" s="4" t="s">
        <v>404</v>
      </c>
      <c r="B151" t="s">
        <v>334</v>
      </c>
      <c r="C151" t="s">
        <v>335</v>
      </c>
      <c r="D151" s="4" t="s">
        <v>394</v>
      </c>
      <c r="E151" s="6">
        <v>71.33</v>
      </c>
      <c r="F151" s="5">
        <v>1.8532722240206831</v>
      </c>
      <c r="G151" s="5">
        <v>-1.7727775979316851E-2</v>
      </c>
    </row>
    <row r="152" spans="1:7" x14ac:dyDescent="0.2">
      <c r="A152" s="4" t="s">
        <v>405</v>
      </c>
      <c r="B152" t="s">
        <v>334</v>
      </c>
      <c r="C152" t="s">
        <v>335</v>
      </c>
      <c r="D152" s="4" t="s">
        <v>394</v>
      </c>
      <c r="E152" s="6">
        <v>78.5</v>
      </c>
      <c r="F152" s="5">
        <v>1.8948696567452525</v>
      </c>
      <c r="G152" s="5">
        <v>2.3869656745252543E-2</v>
      </c>
    </row>
    <row r="153" spans="1:7" x14ac:dyDescent="0.2">
      <c r="A153" s="4" t="s">
        <v>406</v>
      </c>
      <c r="B153" t="s">
        <v>334</v>
      </c>
      <c r="C153" t="s">
        <v>335</v>
      </c>
      <c r="D153" s="4" t="s">
        <v>394</v>
      </c>
      <c r="E153" s="6">
        <v>80.88</v>
      </c>
      <c r="F153" s="5">
        <v>1.9078411425829447</v>
      </c>
      <c r="G153" s="5">
        <v>3.6841142582944686E-2</v>
      </c>
    </row>
    <row r="154" spans="1:7" x14ac:dyDescent="0.2">
      <c r="A154" s="4" t="s">
        <v>407</v>
      </c>
      <c r="B154" t="s">
        <v>106</v>
      </c>
      <c r="C154" t="s">
        <v>99</v>
      </c>
      <c r="D154" s="4" t="s">
        <v>15</v>
      </c>
      <c r="E154" s="2">
        <v>62.1</v>
      </c>
      <c r="F154" s="5">
        <v>1.7930916001765802</v>
      </c>
      <c r="G154" s="5">
        <v>-8.4908399823419689E-2</v>
      </c>
    </row>
    <row r="155" spans="1:7" x14ac:dyDescent="0.2">
      <c r="A155" s="4" t="s">
        <v>408</v>
      </c>
      <c r="B155" t="s">
        <v>106</v>
      </c>
      <c r="C155" t="s">
        <v>99</v>
      </c>
      <c r="D155" s="4" t="s">
        <v>15</v>
      </c>
      <c r="E155" s="2">
        <v>62.4</v>
      </c>
      <c r="F155" s="5">
        <v>1.7951845896824239</v>
      </c>
      <c r="G155" s="5">
        <v>-8.2815410317575999E-2</v>
      </c>
    </row>
    <row r="156" spans="1:7" x14ac:dyDescent="0.2">
      <c r="A156" s="4" t="s">
        <v>409</v>
      </c>
      <c r="B156" t="s">
        <v>106</v>
      </c>
      <c r="C156" t="s">
        <v>99</v>
      </c>
      <c r="D156" s="4" t="s">
        <v>18</v>
      </c>
      <c r="E156" s="2">
        <v>69</v>
      </c>
      <c r="F156" s="5">
        <v>1.8388490907372552</v>
      </c>
      <c r="G156" s="5">
        <v>-8.0150909262744818E-2</v>
      </c>
    </row>
    <row r="157" spans="1:7" x14ac:dyDescent="0.2">
      <c r="A157" s="4" t="s">
        <v>410</v>
      </c>
      <c r="B157" t="s">
        <v>106</v>
      </c>
      <c r="C157" t="s">
        <v>99</v>
      </c>
      <c r="D157" s="4" t="s">
        <v>18</v>
      </c>
      <c r="E157" s="2">
        <v>69</v>
      </c>
      <c r="F157" s="5">
        <v>1.8388490907372552</v>
      </c>
      <c r="G157" s="5">
        <v>-8.0150909262744818E-2</v>
      </c>
    </row>
    <row r="158" spans="1:7" x14ac:dyDescent="0.2">
      <c r="A158" s="4" t="s">
        <v>411</v>
      </c>
      <c r="B158" t="s">
        <v>106</v>
      </c>
      <c r="C158" t="s">
        <v>99</v>
      </c>
      <c r="D158" s="4" t="s">
        <v>18</v>
      </c>
      <c r="E158" s="2">
        <v>78.099999999999994</v>
      </c>
      <c r="F158" s="5">
        <v>1.8926510338773004</v>
      </c>
      <c r="G158" s="5">
        <v>-2.6348966122699657E-2</v>
      </c>
    </row>
    <row r="159" spans="1:7" x14ac:dyDescent="0.2">
      <c r="A159" s="4" t="s">
        <v>412</v>
      </c>
      <c r="B159" t="s">
        <v>106</v>
      </c>
      <c r="C159" t="s">
        <v>99</v>
      </c>
      <c r="D159" s="4" t="s">
        <v>9</v>
      </c>
      <c r="E159" s="2">
        <v>93.9</v>
      </c>
      <c r="F159" s="5">
        <v>1.9726655922661109</v>
      </c>
      <c r="G159" s="5">
        <v>-0.10033440773388902</v>
      </c>
    </row>
    <row r="160" spans="1:7" x14ac:dyDescent="0.2">
      <c r="A160" s="4" t="s">
        <v>413</v>
      </c>
      <c r="B160" t="s">
        <v>106</v>
      </c>
      <c r="C160" t="s">
        <v>99</v>
      </c>
      <c r="D160" s="4" t="s">
        <v>9</v>
      </c>
      <c r="E160" s="2">
        <v>94</v>
      </c>
      <c r="F160" s="5">
        <v>1.9731278535996986</v>
      </c>
      <c r="G160" s="5">
        <v>-9.9872146400301398E-2</v>
      </c>
    </row>
    <row r="161" spans="1:7" x14ac:dyDescent="0.2">
      <c r="A161" s="4" t="s">
        <v>414</v>
      </c>
      <c r="B161" t="s">
        <v>106</v>
      </c>
      <c r="C161" t="s">
        <v>99</v>
      </c>
      <c r="D161" s="4" t="s">
        <v>9</v>
      </c>
      <c r="E161" s="2">
        <v>96.4</v>
      </c>
      <c r="F161" s="5">
        <v>1.9840770339028309</v>
      </c>
      <c r="G161" s="5">
        <v>-8.8922966097169098E-2</v>
      </c>
    </row>
    <row r="162" spans="1:7" x14ac:dyDescent="0.2">
      <c r="A162" s="4" t="s">
        <v>415</v>
      </c>
      <c r="B162" t="s">
        <v>106</v>
      </c>
      <c r="C162" t="s">
        <v>99</v>
      </c>
      <c r="D162" s="4" t="s">
        <v>9</v>
      </c>
      <c r="E162" s="2">
        <v>97</v>
      </c>
      <c r="F162" s="5">
        <v>1.9867717342662448</v>
      </c>
      <c r="G162" s="5">
        <v>-8.6228265733755194E-2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E4E5D-209E-4DA6-AC46-B61227DDAAF5}">
  <dimension ref="A1:G399"/>
  <sheetViews>
    <sheetView workbookViewId="0">
      <selection activeCell="K14" sqref="K14"/>
    </sheetView>
  </sheetViews>
  <sheetFormatPr baseColWidth="10" defaultColWidth="8.83203125" defaultRowHeight="15" x14ac:dyDescent="0.2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840</v>
      </c>
    </row>
    <row r="2" spans="1:7" x14ac:dyDescent="0.2">
      <c r="A2" s="4" t="s">
        <v>6</v>
      </c>
      <c r="B2" s="4" t="s">
        <v>7</v>
      </c>
      <c r="C2" s="4" t="s">
        <v>8</v>
      </c>
      <c r="D2" s="4" t="s">
        <v>9</v>
      </c>
      <c r="E2" s="2">
        <v>13.3</v>
      </c>
      <c r="F2" s="5">
        <v>1.1238516409670858</v>
      </c>
      <c r="G2" s="5">
        <v>3.3851640967085705E-2</v>
      </c>
    </row>
    <row r="3" spans="1:7" x14ac:dyDescent="0.2">
      <c r="A3" s="4" t="s">
        <v>10</v>
      </c>
      <c r="B3" s="4" t="s">
        <v>7</v>
      </c>
      <c r="C3" s="4" t="s">
        <v>8</v>
      </c>
      <c r="D3" s="4" t="s">
        <v>11</v>
      </c>
      <c r="E3" s="2">
        <v>12.7</v>
      </c>
      <c r="F3" s="5">
        <v>1.1038037209559568</v>
      </c>
      <c r="G3" s="5">
        <v>-6.2196279044043123E-2</v>
      </c>
    </row>
    <row r="4" spans="1:7" x14ac:dyDescent="0.2">
      <c r="A4" s="4" t="s">
        <v>12</v>
      </c>
      <c r="B4" s="4" t="s">
        <v>7</v>
      </c>
      <c r="C4" s="4" t="s">
        <v>8</v>
      </c>
      <c r="D4" s="4" t="s">
        <v>11</v>
      </c>
      <c r="E4" s="2">
        <v>11.4</v>
      </c>
      <c r="F4" s="5">
        <v>1.0569048513364727</v>
      </c>
      <c r="G4" s="5">
        <v>-0.10909514866352721</v>
      </c>
    </row>
    <row r="5" spans="1:7" x14ac:dyDescent="0.2">
      <c r="A5" s="4" t="s">
        <v>13</v>
      </c>
      <c r="B5" s="4" t="s">
        <v>7</v>
      </c>
      <c r="C5" s="4" t="s">
        <v>8</v>
      </c>
      <c r="D5" s="4" t="s">
        <v>11</v>
      </c>
      <c r="E5" s="2">
        <v>17.100000000000001</v>
      </c>
      <c r="F5" s="5">
        <v>1.2329961103921538</v>
      </c>
      <c r="G5" s="5">
        <v>6.6996110392153918E-2</v>
      </c>
    </row>
    <row r="6" spans="1:7" x14ac:dyDescent="0.2">
      <c r="A6" s="4" t="s">
        <v>14</v>
      </c>
      <c r="B6" s="4" t="s">
        <v>7</v>
      </c>
      <c r="C6" s="4" t="s">
        <v>8</v>
      </c>
      <c r="D6" s="4" t="s">
        <v>15</v>
      </c>
      <c r="E6" s="2">
        <v>13.4</v>
      </c>
      <c r="F6" s="5">
        <v>1.1271047983648077</v>
      </c>
      <c r="G6" s="5">
        <v>-8.2895201635192262E-2</v>
      </c>
    </row>
    <row r="7" spans="1:7" x14ac:dyDescent="0.2">
      <c r="A7" s="4" t="s">
        <v>16</v>
      </c>
      <c r="B7" s="4" t="s">
        <v>7</v>
      </c>
      <c r="C7" s="4" t="s">
        <v>8</v>
      </c>
      <c r="D7" s="4" t="s">
        <v>15</v>
      </c>
      <c r="E7" s="2">
        <v>16.600000000000001</v>
      </c>
      <c r="F7" s="5">
        <v>1.2201080880400552</v>
      </c>
      <c r="G7" s="5">
        <v>1.0108088040055252E-2</v>
      </c>
    </row>
    <row r="8" spans="1:7" x14ac:dyDescent="0.2">
      <c r="A8" s="4" t="s">
        <v>17</v>
      </c>
      <c r="B8" s="4" t="s">
        <v>7</v>
      </c>
      <c r="C8" s="4" t="s">
        <v>8</v>
      </c>
      <c r="D8" s="4" t="s">
        <v>18</v>
      </c>
      <c r="E8" s="2">
        <v>15.8</v>
      </c>
      <c r="F8" s="5">
        <v>1.1986570869544226</v>
      </c>
      <c r="G8" s="5">
        <v>-2.2342913045577451E-2</v>
      </c>
    </row>
    <row r="9" spans="1:7" x14ac:dyDescent="0.2">
      <c r="A9" s="4" t="s">
        <v>19</v>
      </c>
      <c r="B9" s="4" t="s">
        <v>7</v>
      </c>
      <c r="C9" s="4" t="s">
        <v>8</v>
      </c>
      <c r="D9" s="4" t="s">
        <v>15</v>
      </c>
      <c r="E9" s="2">
        <v>13.8</v>
      </c>
      <c r="F9" s="5">
        <v>1.1398790864012365</v>
      </c>
      <c r="G9" s="5">
        <v>-7.012091359876349E-2</v>
      </c>
    </row>
    <row r="10" spans="1:7" x14ac:dyDescent="0.2">
      <c r="A10" s="4" t="s">
        <v>20</v>
      </c>
      <c r="B10" s="4" t="s">
        <v>7</v>
      </c>
      <c r="C10" s="4" t="s">
        <v>8</v>
      </c>
      <c r="D10" s="4" t="s">
        <v>9</v>
      </c>
      <c r="E10" s="2">
        <v>12.3</v>
      </c>
      <c r="F10" s="5">
        <v>1.0899051114393981</v>
      </c>
      <c r="G10" s="5">
        <v>-9.4888560602024441E-5</v>
      </c>
    </row>
    <row r="11" spans="1:7" x14ac:dyDescent="0.2">
      <c r="A11" s="4" t="s">
        <v>21</v>
      </c>
      <c r="B11" s="4" t="s">
        <v>7</v>
      </c>
      <c r="C11" s="4" t="s">
        <v>8</v>
      </c>
      <c r="D11" s="4" t="s">
        <v>15</v>
      </c>
      <c r="E11" s="2">
        <v>19.5</v>
      </c>
      <c r="F11" s="5">
        <v>1.2900346113625181</v>
      </c>
      <c r="G11" s="5">
        <v>8.0034611362518104E-2</v>
      </c>
    </row>
    <row r="12" spans="1:7" x14ac:dyDescent="0.2">
      <c r="A12" s="4" t="s">
        <v>22</v>
      </c>
      <c r="B12" s="4" t="s">
        <v>7</v>
      </c>
      <c r="C12" s="4" t="s">
        <v>8</v>
      </c>
      <c r="D12" s="4" t="s">
        <v>15</v>
      </c>
      <c r="E12" s="2">
        <v>14.8</v>
      </c>
      <c r="F12" s="5">
        <v>1.1702617153949575</v>
      </c>
      <c r="G12" s="5">
        <v>-3.9738284605042473E-2</v>
      </c>
    </row>
    <row r="13" spans="1:7" x14ac:dyDescent="0.2">
      <c r="A13" s="4" t="s">
        <v>23</v>
      </c>
      <c r="B13" s="4" t="s">
        <v>7</v>
      </c>
      <c r="C13" s="4" t="s">
        <v>8</v>
      </c>
      <c r="D13" s="4" t="s">
        <v>11</v>
      </c>
      <c r="E13" s="2">
        <v>15.3</v>
      </c>
      <c r="F13" s="5">
        <v>1.1846914308175989</v>
      </c>
      <c r="G13" s="5">
        <v>1.8691430817598942E-2</v>
      </c>
    </row>
    <row r="14" spans="1:7" x14ac:dyDescent="0.2">
      <c r="A14" s="4" t="s">
        <v>24</v>
      </c>
      <c r="B14" s="4" t="s">
        <v>7</v>
      </c>
      <c r="C14" s="4" t="s">
        <v>8</v>
      </c>
      <c r="D14" s="4" t="s">
        <v>18</v>
      </c>
      <c r="E14" s="2">
        <v>16.399999999999999</v>
      </c>
      <c r="F14" s="5">
        <v>1.2148438480476977</v>
      </c>
      <c r="G14" s="5">
        <v>-6.1561519523023467E-3</v>
      </c>
    </row>
    <row r="15" spans="1:7" x14ac:dyDescent="0.2">
      <c r="A15" s="4" t="s">
        <v>25</v>
      </c>
      <c r="B15" s="4" t="s">
        <v>7</v>
      </c>
      <c r="C15" s="4" t="s">
        <v>8</v>
      </c>
      <c r="D15" s="4" t="s">
        <v>18</v>
      </c>
      <c r="E15" s="2">
        <v>17.8</v>
      </c>
      <c r="F15" s="5">
        <v>1.2504200023088941</v>
      </c>
      <c r="G15" s="5">
        <v>2.9420002308893967E-2</v>
      </c>
    </row>
    <row r="16" spans="1:7" x14ac:dyDescent="0.2">
      <c r="A16" s="4" t="s">
        <v>26</v>
      </c>
      <c r="B16" s="4" t="s">
        <v>7</v>
      </c>
      <c r="C16" s="4" t="s">
        <v>8</v>
      </c>
      <c r="D16" s="4" t="s">
        <v>9</v>
      </c>
      <c r="E16" s="2">
        <v>12.7</v>
      </c>
      <c r="F16" s="5">
        <v>1.1038037209559568</v>
      </c>
      <c r="G16" s="5">
        <v>1.3803720955956722E-2</v>
      </c>
    </row>
    <row r="17" spans="1:7" x14ac:dyDescent="0.2">
      <c r="A17" s="4" t="s">
        <v>27</v>
      </c>
      <c r="B17" s="4" t="s">
        <v>7</v>
      </c>
      <c r="C17" s="4" t="s">
        <v>8</v>
      </c>
      <c r="D17" s="4" t="s">
        <v>9</v>
      </c>
      <c r="E17" s="2">
        <v>15.5</v>
      </c>
      <c r="F17" s="5">
        <v>1.1903316981702914</v>
      </c>
      <c r="G17" s="5">
        <v>0.10033169817029131</v>
      </c>
    </row>
    <row r="18" spans="1:7" x14ac:dyDescent="0.2">
      <c r="A18" s="4" t="s">
        <v>28</v>
      </c>
      <c r="B18" s="4" t="s">
        <v>7</v>
      </c>
      <c r="C18" s="4" t="s">
        <v>8</v>
      </c>
      <c r="D18" s="4" t="s">
        <v>15</v>
      </c>
      <c r="E18" s="2">
        <v>14.4</v>
      </c>
      <c r="F18" s="5">
        <v>1.1583624920952498</v>
      </c>
      <c r="G18" s="5">
        <v>-5.1637507904750191E-2</v>
      </c>
    </row>
    <row r="19" spans="1:7" x14ac:dyDescent="0.2">
      <c r="A19" s="4" t="s">
        <v>29</v>
      </c>
      <c r="B19" s="4" t="s">
        <v>7</v>
      </c>
      <c r="C19" s="4" t="s">
        <v>8</v>
      </c>
      <c r="D19" s="4" t="s">
        <v>18</v>
      </c>
      <c r="E19" s="2">
        <v>15.3</v>
      </c>
      <c r="F19" s="5">
        <v>1.1846914308175989</v>
      </c>
      <c r="G19" s="5">
        <v>-3.6308569182401218E-2</v>
      </c>
    </row>
    <row r="20" spans="1:7" x14ac:dyDescent="0.2">
      <c r="A20" s="4" t="s">
        <v>30</v>
      </c>
      <c r="B20" s="4" t="s">
        <v>7</v>
      </c>
      <c r="C20" s="4" t="s">
        <v>8</v>
      </c>
      <c r="D20" s="4" t="s">
        <v>9</v>
      </c>
      <c r="E20" s="2">
        <v>12.4</v>
      </c>
      <c r="F20" s="5">
        <v>1.0934216851622351</v>
      </c>
      <c r="G20" s="5">
        <v>3.4216851622350664E-3</v>
      </c>
    </row>
    <row r="21" spans="1:7" x14ac:dyDescent="0.2">
      <c r="A21" s="4" t="s">
        <v>31</v>
      </c>
      <c r="B21" s="4" t="s">
        <v>7</v>
      </c>
      <c r="C21" s="4" t="s">
        <v>8</v>
      </c>
      <c r="D21" s="4" t="s">
        <v>18</v>
      </c>
      <c r="E21" s="2">
        <v>14.2</v>
      </c>
      <c r="F21" s="5">
        <v>1.1522883443830565</v>
      </c>
      <c r="G21" s="5">
        <v>-6.871165561694359E-2</v>
      </c>
    </row>
    <row r="22" spans="1:7" x14ac:dyDescent="0.2">
      <c r="A22" s="4" t="s">
        <v>32</v>
      </c>
      <c r="B22" s="4" t="s">
        <v>7</v>
      </c>
      <c r="C22" s="4" t="s">
        <v>8</v>
      </c>
      <c r="D22" s="4" t="s">
        <v>15</v>
      </c>
      <c r="E22" s="2">
        <v>14</v>
      </c>
      <c r="F22" s="5">
        <v>1.146128035678238</v>
      </c>
      <c r="G22" s="5">
        <v>-6.3871964321762009E-2</v>
      </c>
    </row>
    <row r="23" spans="1:7" x14ac:dyDescent="0.2">
      <c r="A23" s="4" t="s">
        <v>33</v>
      </c>
      <c r="B23" s="4" t="s">
        <v>7</v>
      </c>
      <c r="C23" s="4" t="s">
        <v>8</v>
      </c>
      <c r="D23" s="4" t="s">
        <v>18</v>
      </c>
      <c r="E23" s="2">
        <v>13.1</v>
      </c>
      <c r="F23" s="5">
        <v>1.1172712956557642</v>
      </c>
      <c r="G23" s="5">
        <v>-0.10372870434423587</v>
      </c>
    </row>
    <row r="24" spans="1:7" x14ac:dyDescent="0.2">
      <c r="A24" s="4" t="s">
        <v>34</v>
      </c>
      <c r="B24" s="4" t="s">
        <v>7</v>
      </c>
      <c r="C24" s="4" t="s">
        <v>8</v>
      </c>
      <c r="D24" s="4" t="s">
        <v>11</v>
      </c>
      <c r="E24" s="2">
        <v>12.4</v>
      </c>
      <c r="F24" s="5">
        <v>1.0934216851622351</v>
      </c>
      <c r="G24" s="5">
        <v>-7.2578314837764779E-2</v>
      </c>
    </row>
    <row r="25" spans="1:7" x14ac:dyDescent="0.2">
      <c r="A25" s="4" t="s">
        <v>35</v>
      </c>
      <c r="B25" s="4" t="s">
        <v>7</v>
      </c>
      <c r="C25" s="4" t="s">
        <v>8</v>
      </c>
      <c r="D25" s="4" t="s">
        <v>15</v>
      </c>
      <c r="E25" s="2">
        <v>12.9</v>
      </c>
      <c r="F25" s="5">
        <v>1.110589710299249</v>
      </c>
      <c r="G25" s="5">
        <v>-9.9410289700750942E-2</v>
      </c>
    </row>
    <row r="26" spans="1:7" x14ac:dyDescent="0.2">
      <c r="A26" s="4" t="s">
        <v>36</v>
      </c>
      <c r="B26" s="4" t="s">
        <v>7</v>
      </c>
      <c r="C26" s="4" t="s">
        <v>8</v>
      </c>
      <c r="D26" s="4" t="s">
        <v>15</v>
      </c>
      <c r="E26" s="2">
        <v>14.7</v>
      </c>
      <c r="F26" s="5">
        <v>1.167317334748176</v>
      </c>
      <c r="G26" s="5">
        <v>-4.2682665251823959E-2</v>
      </c>
    </row>
    <row r="27" spans="1:7" x14ac:dyDescent="0.2">
      <c r="A27" s="4" t="s">
        <v>37</v>
      </c>
      <c r="B27" s="4" t="s">
        <v>7</v>
      </c>
      <c r="C27" s="4" t="s">
        <v>8</v>
      </c>
      <c r="D27" s="4" t="s">
        <v>18</v>
      </c>
      <c r="E27" s="2">
        <v>15.9</v>
      </c>
      <c r="F27" s="5">
        <v>1.2013971243204515</v>
      </c>
      <c r="G27" s="5">
        <v>-1.9602875679548548E-2</v>
      </c>
    </row>
    <row r="28" spans="1:7" x14ac:dyDescent="0.2">
      <c r="A28" s="4" t="s">
        <v>38</v>
      </c>
      <c r="B28" s="4" t="s">
        <v>7</v>
      </c>
      <c r="C28" s="4" t="s">
        <v>8</v>
      </c>
      <c r="D28" s="4" t="s">
        <v>9</v>
      </c>
      <c r="E28" s="2">
        <v>10.5</v>
      </c>
      <c r="F28" s="5">
        <v>1.0211892990699381</v>
      </c>
      <c r="G28" s="5">
        <v>-6.881070093006203E-2</v>
      </c>
    </row>
    <row r="29" spans="1:7" x14ac:dyDescent="0.2">
      <c r="A29" s="4" t="s">
        <v>39</v>
      </c>
      <c r="B29" s="4" t="s">
        <v>7</v>
      </c>
      <c r="C29" s="4" t="s">
        <v>8</v>
      </c>
      <c r="D29" s="4" t="s">
        <v>18</v>
      </c>
      <c r="E29" s="2">
        <v>17.8</v>
      </c>
      <c r="F29" s="5">
        <v>1.2504200023088941</v>
      </c>
      <c r="G29" s="5">
        <v>2.9420002308893967E-2</v>
      </c>
    </row>
    <row r="30" spans="1:7" x14ac:dyDescent="0.2">
      <c r="A30" s="4" t="s">
        <v>40</v>
      </c>
      <c r="B30" s="4" t="s">
        <v>7</v>
      </c>
      <c r="C30" s="4" t="s">
        <v>8</v>
      </c>
      <c r="D30" s="4" t="s">
        <v>9</v>
      </c>
      <c r="E30" s="2">
        <v>11.4</v>
      </c>
      <c r="F30" s="5">
        <v>1.0569048513364727</v>
      </c>
      <c r="G30" s="5">
        <v>-3.3095148663527363E-2</v>
      </c>
    </row>
    <row r="31" spans="1:7" x14ac:dyDescent="0.2">
      <c r="A31" s="4" t="s">
        <v>41</v>
      </c>
      <c r="B31" s="4" t="s">
        <v>7</v>
      </c>
      <c r="C31" s="4" t="s">
        <v>8</v>
      </c>
      <c r="D31" s="4" t="s">
        <v>9</v>
      </c>
      <c r="E31" s="2">
        <v>10.8</v>
      </c>
      <c r="F31" s="5">
        <v>1.0334237554869496</v>
      </c>
      <c r="G31" s="5">
        <v>-5.6576244513050433E-2</v>
      </c>
    </row>
    <row r="32" spans="1:7" x14ac:dyDescent="0.2">
      <c r="A32" s="4" t="s">
        <v>42</v>
      </c>
      <c r="B32" s="4" t="s">
        <v>7</v>
      </c>
      <c r="C32" s="4" t="s">
        <v>8</v>
      </c>
      <c r="D32" s="4" t="s">
        <v>9</v>
      </c>
      <c r="E32" s="2">
        <v>13.3</v>
      </c>
      <c r="F32" s="5">
        <v>1.1238516409670858</v>
      </c>
      <c r="G32" s="5">
        <v>3.3851640967085705E-2</v>
      </c>
    </row>
    <row r="33" spans="1:7" x14ac:dyDescent="0.2">
      <c r="A33" s="4" t="s">
        <v>43</v>
      </c>
      <c r="B33" s="4" t="s">
        <v>7</v>
      </c>
      <c r="C33" s="4" t="s">
        <v>8</v>
      </c>
      <c r="D33" s="4" t="s">
        <v>9</v>
      </c>
      <c r="E33" s="2">
        <v>11</v>
      </c>
      <c r="F33" s="5">
        <v>1.0413926851582251</v>
      </c>
      <c r="G33" s="5">
        <v>-4.860731484177494E-2</v>
      </c>
    </row>
    <row r="34" spans="1:7" x14ac:dyDescent="0.2">
      <c r="A34" s="4" t="s">
        <v>44</v>
      </c>
      <c r="B34" s="4" t="s">
        <v>7</v>
      </c>
      <c r="C34" s="4" t="s">
        <v>8</v>
      </c>
      <c r="D34" s="4" t="s">
        <v>15</v>
      </c>
      <c r="E34" s="2">
        <v>14</v>
      </c>
      <c r="F34" s="5">
        <v>1.146128035678238</v>
      </c>
      <c r="G34" s="5">
        <v>-6.3871964321762009E-2</v>
      </c>
    </row>
    <row r="35" spans="1:7" x14ac:dyDescent="0.2">
      <c r="A35" s="4" t="s">
        <v>45</v>
      </c>
      <c r="B35" s="4" t="s">
        <v>7</v>
      </c>
      <c r="C35" s="4" t="s">
        <v>8</v>
      </c>
      <c r="D35" s="4" t="s">
        <v>15</v>
      </c>
      <c r="E35" s="2">
        <v>14.2</v>
      </c>
      <c r="F35" s="5">
        <v>1.1522883443830565</v>
      </c>
      <c r="G35" s="5">
        <v>-5.7711655616943469E-2</v>
      </c>
    </row>
    <row r="36" spans="1:7" x14ac:dyDescent="0.2">
      <c r="A36" s="4" t="s">
        <v>46</v>
      </c>
      <c r="B36" s="4" t="s">
        <v>7</v>
      </c>
      <c r="C36" s="4" t="s">
        <v>8</v>
      </c>
      <c r="D36" s="4" t="s">
        <v>15</v>
      </c>
      <c r="E36" s="2">
        <v>16.600000000000001</v>
      </c>
      <c r="F36" s="5">
        <v>1.2201080880400552</v>
      </c>
      <c r="G36" s="5">
        <v>1.0108088040055252E-2</v>
      </c>
    </row>
    <row r="37" spans="1:7" x14ac:dyDescent="0.2">
      <c r="A37" s="4" t="s">
        <v>47</v>
      </c>
      <c r="B37" s="4" t="s">
        <v>7</v>
      </c>
      <c r="C37" s="4" t="s">
        <v>8</v>
      </c>
      <c r="D37" s="4" t="s">
        <v>15</v>
      </c>
      <c r="E37" s="2">
        <v>14.4</v>
      </c>
      <c r="F37" s="5">
        <v>1.1583624920952498</v>
      </c>
      <c r="G37" s="5">
        <v>-5.1637507904750191E-2</v>
      </c>
    </row>
    <row r="38" spans="1:7" x14ac:dyDescent="0.2">
      <c r="A38" s="4" t="s">
        <v>48</v>
      </c>
      <c r="B38" s="4" t="s">
        <v>7</v>
      </c>
      <c r="C38" s="4" t="s">
        <v>8</v>
      </c>
      <c r="D38" s="4" t="s">
        <v>15</v>
      </c>
      <c r="E38" s="2">
        <v>18</v>
      </c>
      <c r="F38" s="5">
        <v>1.255272505103306</v>
      </c>
      <c r="G38" s="5">
        <v>4.5272505103306049E-2</v>
      </c>
    </row>
    <row r="39" spans="1:7" x14ac:dyDescent="0.2">
      <c r="A39" s="4" t="s">
        <v>49</v>
      </c>
      <c r="B39" s="4" t="s">
        <v>7</v>
      </c>
      <c r="C39" s="4" t="s">
        <v>8</v>
      </c>
      <c r="D39" s="4" t="s">
        <v>18</v>
      </c>
      <c r="E39" s="2">
        <v>19.600000000000001</v>
      </c>
      <c r="F39" s="5">
        <v>1.2922560713564761</v>
      </c>
      <c r="G39" s="5">
        <v>7.1256071356476047E-2</v>
      </c>
    </row>
    <row r="40" spans="1:7" x14ac:dyDescent="0.2">
      <c r="A40" s="4" t="s">
        <v>50</v>
      </c>
      <c r="B40" s="4" t="s">
        <v>7</v>
      </c>
      <c r="C40" s="4" t="s">
        <v>8</v>
      </c>
      <c r="D40" s="4" t="s">
        <v>11</v>
      </c>
      <c r="E40" s="2">
        <v>14</v>
      </c>
      <c r="F40" s="5">
        <v>1.146128035678238</v>
      </c>
      <c r="G40" s="5">
        <v>-1.987196432176197E-2</v>
      </c>
    </row>
    <row r="41" spans="1:7" x14ac:dyDescent="0.2">
      <c r="A41" s="4" t="s">
        <v>51</v>
      </c>
      <c r="B41" s="4" t="s">
        <v>7</v>
      </c>
      <c r="C41" s="4" t="s">
        <v>8</v>
      </c>
      <c r="D41" s="4" t="s">
        <v>11</v>
      </c>
      <c r="E41" s="2">
        <v>14</v>
      </c>
      <c r="F41" s="5">
        <v>1.146128035678238</v>
      </c>
      <c r="G41" s="5">
        <v>-1.987196432176197E-2</v>
      </c>
    </row>
    <row r="42" spans="1:7" x14ac:dyDescent="0.2">
      <c r="A42" s="4" t="s">
        <v>52</v>
      </c>
      <c r="B42" s="4" t="s">
        <v>7</v>
      </c>
      <c r="C42" s="4" t="s">
        <v>8</v>
      </c>
      <c r="D42" s="4" t="s">
        <v>18</v>
      </c>
      <c r="E42" s="2">
        <v>15.8</v>
      </c>
      <c r="F42" s="5">
        <v>1.1986570869544226</v>
      </c>
      <c r="G42" s="5">
        <v>-2.2342913045577451E-2</v>
      </c>
    </row>
    <row r="43" spans="1:7" x14ac:dyDescent="0.2">
      <c r="A43" s="4" t="s">
        <v>53</v>
      </c>
      <c r="B43" s="4" t="s">
        <v>7</v>
      </c>
      <c r="C43" s="4" t="s">
        <v>8</v>
      </c>
      <c r="D43" s="4" t="s">
        <v>18</v>
      </c>
      <c r="E43" s="2">
        <v>18.8</v>
      </c>
      <c r="F43" s="5">
        <v>1.2741578492636798</v>
      </c>
      <c r="G43" s="5">
        <v>5.3157849263679724E-2</v>
      </c>
    </row>
    <row r="44" spans="1:7" x14ac:dyDescent="0.2">
      <c r="A44" s="4" t="s">
        <v>54</v>
      </c>
      <c r="B44" s="4" t="s">
        <v>7</v>
      </c>
      <c r="C44" s="4" t="s">
        <v>8</v>
      </c>
      <c r="D44" s="4" t="s">
        <v>18</v>
      </c>
      <c r="E44" s="2">
        <v>17.399999999999999</v>
      </c>
      <c r="F44" s="5">
        <v>1.2405492482825997</v>
      </c>
      <c r="G44" s="5">
        <v>1.9549248282599629E-2</v>
      </c>
    </row>
    <row r="45" spans="1:7" x14ac:dyDescent="0.2">
      <c r="A45" s="4" t="s">
        <v>55</v>
      </c>
      <c r="B45" s="4" t="s">
        <v>7</v>
      </c>
      <c r="C45" s="4" t="s">
        <v>8</v>
      </c>
      <c r="D45" s="4" t="s">
        <v>11</v>
      </c>
      <c r="E45" s="2">
        <v>15.5</v>
      </c>
      <c r="F45" s="5">
        <v>1.1903316981702914</v>
      </c>
      <c r="G45" s="5">
        <v>2.433169817029146E-2</v>
      </c>
    </row>
    <row r="46" spans="1:7" x14ac:dyDescent="0.2">
      <c r="A46" s="4" t="s">
        <v>56</v>
      </c>
      <c r="B46" s="4" t="s">
        <v>7</v>
      </c>
      <c r="C46" s="4" t="s">
        <v>8</v>
      </c>
      <c r="D46" s="4" t="s">
        <v>11</v>
      </c>
      <c r="E46" s="2">
        <v>15.7</v>
      </c>
      <c r="F46" s="5">
        <v>1.1958996524092338</v>
      </c>
      <c r="G46" s="5">
        <v>2.9899652409233868E-2</v>
      </c>
    </row>
    <row r="47" spans="1:7" x14ac:dyDescent="0.2">
      <c r="A47" s="4" t="s">
        <v>57</v>
      </c>
      <c r="B47" s="4" t="s">
        <v>7</v>
      </c>
      <c r="C47" s="4" t="s">
        <v>8</v>
      </c>
      <c r="D47" s="4" t="s">
        <v>9</v>
      </c>
      <c r="E47" s="2">
        <v>10.199999999999999</v>
      </c>
      <c r="F47" s="5">
        <v>1.0086001717619175</v>
      </c>
      <c r="G47" s="5">
        <v>-8.1399828238082561E-2</v>
      </c>
    </row>
    <row r="48" spans="1:7" x14ac:dyDescent="0.2">
      <c r="A48" s="4" t="s">
        <v>58</v>
      </c>
      <c r="B48" s="4" t="s">
        <v>7</v>
      </c>
      <c r="C48" s="4" t="s">
        <v>8</v>
      </c>
      <c r="D48" s="4" t="s">
        <v>15</v>
      </c>
      <c r="E48" s="2">
        <v>17.100000000000001</v>
      </c>
      <c r="F48" s="5">
        <v>1.2329961103921538</v>
      </c>
      <c r="G48" s="5">
        <v>2.2996110392153879E-2</v>
      </c>
    </row>
    <row r="49" spans="1:7" x14ac:dyDescent="0.2">
      <c r="A49" s="4" t="s">
        <v>59</v>
      </c>
      <c r="B49" s="4" t="s">
        <v>7</v>
      </c>
      <c r="C49" s="4" t="s">
        <v>8</v>
      </c>
      <c r="D49" s="4" t="s">
        <v>9</v>
      </c>
      <c r="E49" s="2">
        <v>10.1</v>
      </c>
      <c r="F49" s="5">
        <v>1.0043213737826426</v>
      </c>
      <c r="G49" s="5">
        <v>-8.5678626217357445E-2</v>
      </c>
    </row>
    <row r="50" spans="1:7" x14ac:dyDescent="0.2">
      <c r="A50" s="4" t="s">
        <v>60</v>
      </c>
      <c r="B50" s="4" t="s">
        <v>7</v>
      </c>
      <c r="C50" s="4" t="s">
        <v>8</v>
      </c>
      <c r="D50" s="4" t="s">
        <v>9</v>
      </c>
      <c r="E50" s="2">
        <v>12.7</v>
      </c>
      <c r="F50" s="5">
        <v>1.1038037209559568</v>
      </c>
      <c r="G50" s="5">
        <v>1.3803720955956722E-2</v>
      </c>
    </row>
    <row r="51" spans="1:7" x14ac:dyDescent="0.2">
      <c r="A51" s="4" t="s">
        <v>61</v>
      </c>
      <c r="B51" s="4" t="s">
        <v>7</v>
      </c>
      <c r="C51" s="4" t="s">
        <v>8</v>
      </c>
      <c r="D51" s="4" t="s">
        <v>9</v>
      </c>
      <c r="E51" s="2">
        <v>12.9</v>
      </c>
      <c r="F51" s="5">
        <v>1.110589710299249</v>
      </c>
      <c r="G51" s="5">
        <v>2.0589710299248942E-2</v>
      </c>
    </row>
    <row r="52" spans="1:7" x14ac:dyDescent="0.2">
      <c r="A52" s="4" t="s">
        <v>62</v>
      </c>
      <c r="B52" s="4" t="s">
        <v>7</v>
      </c>
      <c r="C52" s="4" t="s">
        <v>8</v>
      </c>
      <c r="D52" s="4" t="s">
        <v>15</v>
      </c>
      <c r="E52" s="2">
        <v>14.8</v>
      </c>
      <c r="F52" s="5">
        <v>1.1702617153949575</v>
      </c>
      <c r="G52" s="5">
        <v>-3.9738284605042473E-2</v>
      </c>
    </row>
    <row r="53" spans="1:7" x14ac:dyDescent="0.2">
      <c r="A53" s="4" t="s">
        <v>63</v>
      </c>
      <c r="B53" s="4" t="s">
        <v>7</v>
      </c>
      <c r="C53" s="4" t="s">
        <v>8</v>
      </c>
      <c r="D53" s="4" t="s">
        <v>15</v>
      </c>
      <c r="E53" s="2">
        <v>15.5</v>
      </c>
      <c r="F53" s="5">
        <v>1.1903316981702914</v>
      </c>
      <c r="G53" s="5">
        <v>-1.9668301829708579E-2</v>
      </c>
    </row>
    <row r="54" spans="1:7" x14ac:dyDescent="0.2">
      <c r="A54" s="4" t="s">
        <v>64</v>
      </c>
      <c r="B54" s="4" t="s">
        <v>7</v>
      </c>
      <c r="C54" s="4" t="s">
        <v>8</v>
      </c>
      <c r="D54" s="4" t="s">
        <v>18</v>
      </c>
      <c r="E54" s="2">
        <v>16</v>
      </c>
      <c r="F54" s="5">
        <v>1.2041199826559248</v>
      </c>
      <c r="G54" s="5">
        <v>-1.6880017344075293E-2</v>
      </c>
    </row>
    <row r="55" spans="1:7" x14ac:dyDescent="0.2">
      <c r="A55" s="4" t="s">
        <v>65</v>
      </c>
      <c r="B55" s="4" t="s">
        <v>7</v>
      </c>
      <c r="C55" s="4" t="s">
        <v>8</v>
      </c>
      <c r="D55" s="4" t="s">
        <v>15</v>
      </c>
      <c r="E55" s="2">
        <v>14.6</v>
      </c>
      <c r="F55" s="5">
        <v>1.1643528557844371</v>
      </c>
      <c r="G55" s="5">
        <v>-4.5647144215562818E-2</v>
      </c>
    </row>
    <row r="56" spans="1:7" x14ac:dyDescent="0.2">
      <c r="A56" s="4" t="s">
        <v>66</v>
      </c>
      <c r="B56" s="4" t="s">
        <v>7</v>
      </c>
      <c r="C56" s="4" t="s">
        <v>8</v>
      </c>
      <c r="D56" s="4" t="s">
        <v>11</v>
      </c>
      <c r="E56" s="2">
        <v>11.5</v>
      </c>
      <c r="F56" s="5">
        <v>1.0606978403536116</v>
      </c>
      <c r="G56" s="5">
        <v>-0.10530215964638834</v>
      </c>
    </row>
    <row r="57" spans="1:7" x14ac:dyDescent="0.2">
      <c r="A57" s="4" t="s">
        <v>67</v>
      </c>
      <c r="B57" s="4" t="s">
        <v>7</v>
      </c>
      <c r="C57" s="4" t="s">
        <v>8</v>
      </c>
      <c r="D57" s="4" t="s">
        <v>9</v>
      </c>
      <c r="E57" s="2">
        <v>13.4</v>
      </c>
      <c r="F57" s="5">
        <v>1.1271047983648077</v>
      </c>
      <c r="G57" s="5">
        <v>3.7104798364807623E-2</v>
      </c>
    </row>
    <row r="58" spans="1:7" x14ac:dyDescent="0.2">
      <c r="A58" s="4" t="s">
        <v>68</v>
      </c>
      <c r="B58" s="4" t="s">
        <v>7</v>
      </c>
      <c r="C58" s="4" t="s">
        <v>8</v>
      </c>
      <c r="D58" s="4" t="s">
        <v>18</v>
      </c>
      <c r="E58" s="2">
        <v>18.7</v>
      </c>
      <c r="F58" s="5">
        <v>1.271841606536499</v>
      </c>
      <c r="G58" s="5">
        <v>5.084160653649894E-2</v>
      </c>
    </row>
    <row r="59" spans="1:7" x14ac:dyDescent="0.2">
      <c r="A59" s="4" t="s">
        <v>69</v>
      </c>
      <c r="B59" s="4" t="s">
        <v>7</v>
      </c>
      <c r="C59" s="4" t="s">
        <v>8</v>
      </c>
      <c r="D59" s="4" t="s">
        <v>15</v>
      </c>
      <c r="E59" s="2">
        <v>17.2</v>
      </c>
      <c r="F59" s="5">
        <v>1.2355284469075489</v>
      </c>
      <c r="G59" s="5">
        <v>2.5528446907548963E-2</v>
      </c>
    </row>
    <row r="60" spans="1:7" x14ac:dyDescent="0.2">
      <c r="A60" s="4" t="s">
        <v>70</v>
      </c>
      <c r="B60" s="4" t="s">
        <v>7</v>
      </c>
      <c r="C60" s="4" t="s">
        <v>8</v>
      </c>
      <c r="D60" s="4" t="s">
        <v>18</v>
      </c>
      <c r="E60" s="2">
        <v>15</v>
      </c>
      <c r="F60" s="5">
        <v>1.1760912590556813</v>
      </c>
      <c r="G60" s="5">
        <v>-4.4908740944318737E-2</v>
      </c>
    </row>
    <row r="61" spans="1:7" x14ac:dyDescent="0.2">
      <c r="A61" s="4" t="s">
        <v>71</v>
      </c>
      <c r="B61" s="4" t="s">
        <v>7</v>
      </c>
      <c r="C61" s="4" t="s">
        <v>8</v>
      </c>
      <c r="D61" s="4" t="s">
        <v>15</v>
      </c>
      <c r="E61" s="2">
        <v>15.4</v>
      </c>
      <c r="F61" s="5">
        <v>1.1875207208364631</v>
      </c>
      <c r="G61" s="5">
        <v>-2.2479279163536869E-2</v>
      </c>
    </row>
    <row r="62" spans="1:7" x14ac:dyDescent="0.2">
      <c r="A62" s="4" t="s">
        <v>72</v>
      </c>
      <c r="B62" s="4" t="s">
        <v>7</v>
      </c>
      <c r="C62" s="4" t="s">
        <v>8</v>
      </c>
      <c r="D62" s="4" t="s">
        <v>15</v>
      </c>
      <c r="E62" s="2">
        <v>15.9</v>
      </c>
      <c r="F62" s="5">
        <v>1.2013971243204515</v>
      </c>
      <c r="G62" s="5">
        <v>-8.6028756795484274E-3</v>
      </c>
    </row>
    <row r="63" spans="1:7" x14ac:dyDescent="0.2">
      <c r="A63" s="4" t="s">
        <v>73</v>
      </c>
      <c r="B63" s="4" t="s">
        <v>7</v>
      </c>
      <c r="C63" s="4" t="s">
        <v>8</v>
      </c>
      <c r="D63" s="4" t="s">
        <v>15</v>
      </c>
      <c r="E63" s="2">
        <v>13.6</v>
      </c>
      <c r="F63" s="5">
        <v>1.1335389083702174</v>
      </c>
      <c r="G63" s="5">
        <v>-7.646109162978254E-2</v>
      </c>
    </row>
    <row r="64" spans="1:7" x14ac:dyDescent="0.2">
      <c r="A64" s="4" t="s">
        <v>74</v>
      </c>
      <c r="B64" s="4" t="s">
        <v>7</v>
      </c>
      <c r="C64" s="4" t="s">
        <v>8</v>
      </c>
      <c r="D64" s="4" t="s">
        <v>9</v>
      </c>
      <c r="E64" s="2">
        <v>12.4</v>
      </c>
      <c r="F64" s="5">
        <v>1.0934216851622351</v>
      </c>
      <c r="G64" s="5">
        <v>3.4216851622350664E-3</v>
      </c>
    </row>
    <row r="65" spans="1:7" x14ac:dyDescent="0.2">
      <c r="A65" s="4" t="s">
        <v>75</v>
      </c>
      <c r="B65" s="4" t="s">
        <v>7</v>
      </c>
      <c r="C65" s="4" t="s">
        <v>8</v>
      </c>
      <c r="D65" s="4" t="s">
        <v>9</v>
      </c>
      <c r="E65" s="2">
        <v>11.2</v>
      </c>
      <c r="F65" s="5">
        <v>1.0492180226701815</v>
      </c>
      <c r="G65" s="5">
        <v>-4.0781977329818586E-2</v>
      </c>
    </row>
    <row r="66" spans="1:7" x14ac:dyDescent="0.2">
      <c r="A66" s="4" t="s">
        <v>76</v>
      </c>
      <c r="B66" s="4" t="s">
        <v>7</v>
      </c>
      <c r="C66" s="4" t="s">
        <v>8</v>
      </c>
      <c r="D66" s="4" t="s">
        <v>18</v>
      </c>
      <c r="E66" s="2">
        <v>14.8</v>
      </c>
      <c r="F66" s="5">
        <v>1.1702617153949575</v>
      </c>
      <c r="G66" s="5">
        <v>-5.0738284605042594E-2</v>
      </c>
    </row>
    <row r="67" spans="1:7" x14ac:dyDescent="0.2">
      <c r="A67" s="4" t="s">
        <v>77</v>
      </c>
      <c r="B67" s="4" t="s">
        <v>7</v>
      </c>
      <c r="C67" s="4" t="s">
        <v>8</v>
      </c>
      <c r="D67" s="4" t="s">
        <v>18</v>
      </c>
      <c r="E67" s="2">
        <v>18</v>
      </c>
      <c r="F67" s="5">
        <v>1.255272505103306</v>
      </c>
      <c r="G67" s="5">
        <v>3.4272505103305928E-2</v>
      </c>
    </row>
    <row r="68" spans="1:7" x14ac:dyDescent="0.2">
      <c r="A68" s="4" t="s">
        <v>78</v>
      </c>
      <c r="B68" s="4" t="s">
        <v>7</v>
      </c>
      <c r="C68" s="4" t="s">
        <v>8</v>
      </c>
      <c r="D68" s="4" t="s">
        <v>15</v>
      </c>
      <c r="E68" s="2">
        <v>14.8</v>
      </c>
      <c r="F68" s="5">
        <v>1.1702617153949575</v>
      </c>
      <c r="G68" s="5">
        <v>-3.9738284605042473E-2</v>
      </c>
    </row>
    <row r="69" spans="1:7" x14ac:dyDescent="0.2">
      <c r="A69" s="4" t="s">
        <v>79</v>
      </c>
      <c r="B69" s="4" t="s">
        <v>7</v>
      </c>
      <c r="C69" s="4" t="s">
        <v>8</v>
      </c>
      <c r="D69" s="4" t="s">
        <v>15</v>
      </c>
      <c r="E69" s="2">
        <v>11.5</v>
      </c>
      <c r="F69" s="5">
        <v>1.0606978403536116</v>
      </c>
      <c r="G69" s="5">
        <v>-0.14930215964638838</v>
      </c>
    </row>
    <row r="70" spans="1:7" x14ac:dyDescent="0.2">
      <c r="A70" s="4" t="s">
        <v>80</v>
      </c>
      <c r="B70" s="4" t="s">
        <v>7</v>
      </c>
      <c r="C70" s="4" t="s">
        <v>8</v>
      </c>
      <c r="D70" s="4" t="s">
        <v>18</v>
      </c>
      <c r="E70" s="2">
        <v>14.5</v>
      </c>
      <c r="F70" s="5">
        <v>1.1613680022349748</v>
      </c>
      <c r="G70" s="5">
        <v>-5.9631997765025258E-2</v>
      </c>
    </row>
    <row r="71" spans="1:7" x14ac:dyDescent="0.2">
      <c r="A71" s="4" t="s">
        <v>81</v>
      </c>
      <c r="B71" s="4" t="s">
        <v>7</v>
      </c>
      <c r="C71" s="4" t="s">
        <v>8</v>
      </c>
      <c r="D71" s="4" t="s">
        <v>9</v>
      </c>
      <c r="E71" s="2">
        <v>12.7</v>
      </c>
      <c r="F71" s="5">
        <v>1.1038037209559568</v>
      </c>
      <c r="G71" s="5">
        <v>1.3803720955956722E-2</v>
      </c>
    </row>
    <row r="72" spans="1:7" x14ac:dyDescent="0.2">
      <c r="A72" s="4" t="s">
        <v>82</v>
      </c>
      <c r="B72" s="4" t="s">
        <v>7</v>
      </c>
      <c r="C72" s="4" t="s">
        <v>8</v>
      </c>
      <c r="D72" s="4" t="s">
        <v>11</v>
      </c>
      <c r="E72" s="2">
        <v>17.100000000000001</v>
      </c>
      <c r="F72" s="5">
        <v>1.2329961103921538</v>
      </c>
      <c r="G72" s="5">
        <v>6.6996110392153918E-2</v>
      </c>
    </row>
    <row r="73" spans="1:7" x14ac:dyDescent="0.2">
      <c r="A73" s="4" t="s">
        <v>83</v>
      </c>
      <c r="B73" s="4" t="s">
        <v>7</v>
      </c>
      <c r="C73" s="4" t="s">
        <v>8</v>
      </c>
      <c r="D73" s="4" t="s">
        <v>9</v>
      </c>
      <c r="E73" s="2">
        <v>13</v>
      </c>
      <c r="F73" s="5">
        <v>1.1139433523068367</v>
      </c>
      <c r="G73" s="5">
        <v>2.3943352306836641E-2</v>
      </c>
    </row>
    <row r="74" spans="1:7" x14ac:dyDescent="0.2">
      <c r="A74" s="4" t="s">
        <v>84</v>
      </c>
      <c r="B74" s="4" t="s">
        <v>7</v>
      </c>
      <c r="C74" s="4" t="s">
        <v>8</v>
      </c>
      <c r="D74" s="4" t="s">
        <v>9</v>
      </c>
      <c r="E74" s="2">
        <v>13.5</v>
      </c>
      <c r="F74" s="5">
        <v>1.1303337684950061</v>
      </c>
      <c r="G74" s="5">
        <v>4.0333768495006028E-2</v>
      </c>
    </row>
    <row r="75" spans="1:7" x14ac:dyDescent="0.2">
      <c r="A75" s="4" t="s">
        <v>85</v>
      </c>
      <c r="B75" s="4" t="s">
        <v>7</v>
      </c>
      <c r="C75" s="4" t="s">
        <v>8</v>
      </c>
      <c r="D75" s="4" t="s">
        <v>18</v>
      </c>
      <c r="E75" s="2">
        <v>16.5</v>
      </c>
      <c r="F75" s="5">
        <v>1.2174839442139063</v>
      </c>
      <c r="G75" s="5">
        <v>-3.5160557860938191E-3</v>
      </c>
    </row>
    <row r="76" spans="1:7" x14ac:dyDescent="0.2">
      <c r="A76" s="4" t="s">
        <v>86</v>
      </c>
      <c r="B76" s="4" t="s">
        <v>7</v>
      </c>
      <c r="C76" s="4" t="s">
        <v>8</v>
      </c>
      <c r="D76" s="4" t="s">
        <v>18</v>
      </c>
      <c r="E76" s="2">
        <v>18.399999999999999</v>
      </c>
      <c r="F76" s="5">
        <v>1.2648178230095364</v>
      </c>
      <c r="G76" s="5">
        <v>4.3817823009536294E-2</v>
      </c>
    </row>
    <row r="77" spans="1:7" x14ac:dyDescent="0.2">
      <c r="A77" s="4" t="s">
        <v>87</v>
      </c>
      <c r="B77" s="4" t="s">
        <v>7</v>
      </c>
      <c r="C77" s="4" t="s">
        <v>8</v>
      </c>
      <c r="D77" s="4" t="s">
        <v>18</v>
      </c>
      <c r="E77" s="2">
        <v>12.2</v>
      </c>
      <c r="F77" s="5">
        <v>1.0863598306747482</v>
      </c>
      <c r="G77" s="5">
        <v>-0.13464016932525191</v>
      </c>
    </row>
    <row r="78" spans="1:7" x14ac:dyDescent="0.2">
      <c r="A78" s="4" t="s">
        <v>88</v>
      </c>
      <c r="B78" s="4" t="s">
        <v>7</v>
      </c>
      <c r="C78" s="4" t="s">
        <v>8</v>
      </c>
      <c r="D78" s="4" t="s">
        <v>9</v>
      </c>
      <c r="E78" s="2">
        <v>14.1</v>
      </c>
      <c r="F78" s="5">
        <v>1.1492191126553799</v>
      </c>
      <c r="G78" s="5">
        <v>5.9219112655379824E-2</v>
      </c>
    </row>
    <row r="79" spans="1:7" x14ac:dyDescent="0.2">
      <c r="A79" s="4" t="s">
        <v>89</v>
      </c>
      <c r="B79" s="4" t="s">
        <v>7</v>
      </c>
      <c r="C79" s="4" t="s">
        <v>8</v>
      </c>
      <c r="D79" s="4" t="s">
        <v>18</v>
      </c>
      <c r="E79" s="2">
        <v>20.3</v>
      </c>
      <c r="F79" s="5">
        <v>1.307496037913213</v>
      </c>
      <c r="G79" s="5">
        <v>8.649603791321292E-2</v>
      </c>
    </row>
    <row r="80" spans="1:7" x14ac:dyDescent="0.2">
      <c r="A80" s="4" t="s">
        <v>90</v>
      </c>
      <c r="B80" s="4" t="s">
        <v>7</v>
      </c>
      <c r="C80" s="4" t="s">
        <v>8</v>
      </c>
      <c r="D80" s="4" t="s">
        <v>11</v>
      </c>
      <c r="E80" s="2">
        <v>12.5</v>
      </c>
      <c r="F80" s="5">
        <v>1.0969100130080565</v>
      </c>
      <c r="G80" s="5">
        <v>-6.9089986991943464E-2</v>
      </c>
    </row>
    <row r="81" spans="1:7" x14ac:dyDescent="0.2">
      <c r="A81" s="4" t="s">
        <v>91</v>
      </c>
      <c r="B81" s="4" t="s">
        <v>7</v>
      </c>
      <c r="C81" s="4" t="s">
        <v>8</v>
      </c>
      <c r="D81" s="4" t="s">
        <v>9</v>
      </c>
      <c r="E81" s="2">
        <v>12.9</v>
      </c>
      <c r="F81" s="5">
        <v>1.110589710299249</v>
      </c>
      <c r="G81" s="5">
        <v>2.0589710299248942E-2</v>
      </c>
    </row>
    <row r="82" spans="1:7" x14ac:dyDescent="0.2">
      <c r="A82" s="4" t="s">
        <v>92</v>
      </c>
      <c r="B82" s="4" t="s">
        <v>7</v>
      </c>
      <c r="C82" s="4" t="s">
        <v>8</v>
      </c>
      <c r="D82" s="4" t="s">
        <v>9</v>
      </c>
      <c r="E82" s="2">
        <v>11.9</v>
      </c>
      <c r="F82" s="5">
        <v>1.0755469613925308</v>
      </c>
      <c r="G82" s="5">
        <v>-1.4453038607469271E-2</v>
      </c>
    </row>
    <row r="83" spans="1:7" x14ac:dyDescent="0.2">
      <c r="A83" s="4" t="s">
        <v>93</v>
      </c>
      <c r="B83" s="4" t="s">
        <v>7</v>
      </c>
      <c r="C83" s="4" t="s">
        <v>8</v>
      </c>
      <c r="D83" s="4" t="s">
        <v>18</v>
      </c>
      <c r="E83" s="2">
        <v>17.899999999999999</v>
      </c>
      <c r="F83" s="5">
        <v>1.2528530309798931</v>
      </c>
      <c r="G83" s="5">
        <v>3.1853030979893004E-2</v>
      </c>
    </row>
    <row r="84" spans="1:7" x14ac:dyDescent="0.2">
      <c r="A84" s="4" t="s">
        <v>94</v>
      </c>
      <c r="B84" s="4" t="s">
        <v>7</v>
      </c>
      <c r="C84" s="4" t="s">
        <v>8</v>
      </c>
      <c r="D84" s="4" t="s">
        <v>9</v>
      </c>
      <c r="E84" s="2">
        <v>12.3</v>
      </c>
      <c r="F84" s="5">
        <v>1.0899051114393981</v>
      </c>
      <c r="G84" s="5">
        <v>-9.4888560602024441E-5</v>
      </c>
    </row>
    <row r="85" spans="1:7" x14ac:dyDescent="0.2">
      <c r="A85" s="4" t="s">
        <v>95</v>
      </c>
      <c r="B85" s="4" t="s">
        <v>7</v>
      </c>
      <c r="C85" s="4" t="s">
        <v>8</v>
      </c>
      <c r="D85" s="4" t="s">
        <v>15</v>
      </c>
      <c r="E85" s="2">
        <v>16.2</v>
      </c>
      <c r="F85" s="5">
        <v>1.209515014542631</v>
      </c>
      <c r="G85" s="5">
        <v>-4.8498545736896936E-4</v>
      </c>
    </row>
    <row r="86" spans="1:7" x14ac:dyDescent="0.2">
      <c r="A86" s="4" t="s">
        <v>96</v>
      </c>
      <c r="B86" s="4" t="s">
        <v>7</v>
      </c>
      <c r="C86" s="4" t="s">
        <v>8</v>
      </c>
      <c r="D86" s="4" t="s">
        <v>15</v>
      </c>
      <c r="E86" s="2">
        <v>11.9</v>
      </c>
      <c r="F86" s="5">
        <v>1.0755469613925308</v>
      </c>
      <c r="G86" s="5">
        <v>-0.13445303860746916</v>
      </c>
    </row>
    <row r="87" spans="1:7" x14ac:dyDescent="0.2">
      <c r="A87" s="4" t="s">
        <v>97</v>
      </c>
      <c r="B87" s="4" t="s">
        <v>7</v>
      </c>
      <c r="C87" s="4" t="s">
        <v>8</v>
      </c>
      <c r="D87" s="4" t="s">
        <v>11</v>
      </c>
      <c r="E87" s="2">
        <v>15.6</v>
      </c>
      <c r="F87" s="5">
        <v>1.1931245983544616</v>
      </c>
      <c r="G87" s="5">
        <v>2.7124598354461682E-2</v>
      </c>
    </row>
    <row r="88" spans="1:7" x14ac:dyDescent="0.2">
      <c r="A88" s="4" t="s">
        <v>98</v>
      </c>
      <c r="B88" s="4" t="s">
        <v>7</v>
      </c>
      <c r="C88" s="4" t="s">
        <v>99</v>
      </c>
      <c r="D88" s="4" t="s">
        <v>11</v>
      </c>
      <c r="E88" s="2">
        <v>14.1</v>
      </c>
      <c r="F88" s="5">
        <v>1.1492191126553799</v>
      </c>
      <c r="G88" s="5">
        <v>-1.6780887344620021E-2</v>
      </c>
    </row>
    <row r="89" spans="1:7" x14ac:dyDescent="0.2">
      <c r="A89" s="4" t="s">
        <v>100</v>
      </c>
      <c r="B89" s="4" t="s">
        <v>7</v>
      </c>
      <c r="C89" s="4" t="s">
        <v>99</v>
      </c>
      <c r="D89" s="4" t="s">
        <v>11</v>
      </c>
      <c r="E89" s="2">
        <v>14.3</v>
      </c>
      <c r="F89" s="5">
        <v>1.1553360374650619</v>
      </c>
      <c r="G89" s="5">
        <v>-1.0663962534938065E-2</v>
      </c>
    </row>
    <row r="90" spans="1:7" x14ac:dyDescent="0.2">
      <c r="A90" s="4" t="s">
        <v>101</v>
      </c>
      <c r="B90" s="4" t="s">
        <v>7</v>
      </c>
      <c r="C90" s="4" t="s">
        <v>99</v>
      </c>
      <c r="D90" s="4" t="s">
        <v>11</v>
      </c>
      <c r="E90" s="2">
        <v>13.9</v>
      </c>
      <c r="F90" s="5">
        <v>1.1430148002540952</v>
      </c>
      <c r="G90" s="5">
        <v>-2.2985199745904739E-2</v>
      </c>
    </row>
    <row r="91" spans="1:7" x14ac:dyDescent="0.2">
      <c r="A91" s="4" t="s">
        <v>102</v>
      </c>
      <c r="B91" s="4" t="s">
        <v>7</v>
      </c>
      <c r="C91" s="4" t="s">
        <v>99</v>
      </c>
      <c r="D91" s="4" t="s">
        <v>11</v>
      </c>
      <c r="E91" s="2">
        <v>15.9</v>
      </c>
      <c r="F91" s="5">
        <v>1.2013971243204515</v>
      </c>
      <c r="G91" s="5">
        <v>3.5397124320451612E-2</v>
      </c>
    </row>
    <row r="92" spans="1:7" x14ac:dyDescent="0.2">
      <c r="A92" s="4" t="s">
        <v>103</v>
      </c>
      <c r="B92" s="4" t="s">
        <v>7</v>
      </c>
      <c r="C92" s="4" t="s">
        <v>99</v>
      </c>
      <c r="D92" s="4" t="s">
        <v>11</v>
      </c>
      <c r="E92" s="2">
        <v>16.7</v>
      </c>
      <c r="F92" s="5">
        <v>1.2227164711475833</v>
      </c>
      <c r="G92" s="5">
        <v>5.671647114758338E-2</v>
      </c>
    </row>
    <row r="93" spans="1:7" x14ac:dyDescent="0.2">
      <c r="A93" s="4" t="s">
        <v>104</v>
      </c>
      <c r="B93" s="4" t="s">
        <v>7</v>
      </c>
      <c r="C93" s="4" t="s">
        <v>99</v>
      </c>
      <c r="D93" s="4" t="s">
        <v>11</v>
      </c>
      <c r="E93" s="2">
        <v>16</v>
      </c>
      <c r="F93" s="5">
        <v>1.2041199826559248</v>
      </c>
      <c r="G93" s="5">
        <v>3.8119982655924867E-2</v>
      </c>
    </row>
    <row r="94" spans="1:7" x14ac:dyDescent="0.2">
      <c r="A94" s="4" t="s">
        <v>105</v>
      </c>
      <c r="B94" s="4" t="s">
        <v>106</v>
      </c>
      <c r="C94" s="4" t="s">
        <v>8</v>
      </c>
      <c r="D94" s="4" t="s">
        <v>9</v>
      </c>
      <c r="E94" s="2">
        <v>10.8</v>
      </c>
      <c r="F94" s="5">
        <v>1.0334237554869496</v>
      </c>
      <c r="G94" s="5">
        <v>-5.6576244513050433E-2</v>
      </c>
    </row>
    <row r="95" spans="1:7" x14ac:dyDescent="0.2">
      <c r="A95" s="4" t="s">
        <v>107</v>
      </c>
      <c r="B95" s="4" t="s">
        <v>106</v>
      </c>
      <c r="C95" s="4" t="s">
        <v>8</v>
      </c>
      <c r="D95" s="4" t="s">
        <v>15</v>
      </c>
      <c r="E95" s="2">
        <v>13.4</v>
      </c>
      <c r="F95" s="5">
        <v>1.1271047983648077</v>
      </c>
      <c r="G95" s="5">
        <v>-8.2895201635192262E-2</v>
      </c>
    </row>
    <row r="96" spans="1:7" x14ac:dyDescent="0.2">
      <c r="A96" s="4" t="s">
        <v>108</v>
      </c>
      <c r="B96" s="4" t="s">
        <v>106</v>
      </c>
      <c r="C96" s="4" t="s">
        <v>8</v>
      </c>
      <c r="D96" s="4" t="s">
        <v>9</v>
      </c>
      <c r="E96" s="2">
        <v>9.6</v>
      </c>
      <c r="F96" s="5">
        <v>0.98227123303956843</v>
      </c>
      <c r="G96" s="5">
        <v>-0.10772876696043165</v>
      </c>
    </row>
    <row r="97" spans="1:7" x14ac:dyDescent="0.2">
      <c r="A97" s="4" t="s">
        <v>109</v>
      </c>
      <c r="B97" s="4" t="s">
        <v>106</v>
      </c>
      <c r="C97" s="4" t="s">
        <v>8</v>
      </c>
      <c r="D97" s="4" t="s">
        <v>11</v>
      </c>
      <c r="E97" s="2">
        <v>13.6</v>
      </c>
      <c r="F97" s="5">
        <v>1.1335389083702174</v>
      </c>
      <c r="G97" s="5">
        <v>-3.2461091629782501E-2</v>
      </c>
    </row>
    <row r="98" spans="1:7" x14ac:dyDescent="0.2">
      <c r="A98" s="4" t="s">
        <v>110</v>
      </c>
      <c r="B98" s="4" t="s">
        <v>106</v>
      </c>
      <c r="C98" s="4" t="s">
        <v>8</v>
      </c>
      <c r="D98" s="4" t="s">
        <v>9</v>
      </c>
      <c r="E98" s="2">
        <v>10.1</v>
      </c>
      <c r="F98" s="5">
        <v>1.0043213737826426</v>
      </c>
      <c r="G98" s="5">
        <v>-8.5678626217357445E-2</v>
      </c>
    </row>
    <row r="99" spans="1:7" x14ac:dyDescent="0.2">
      <c r="A99" s="4" t="s">
        <v>111</v>
      </c>
      <c r="B99" s="4" t="s">
        <v>106</v>
      </c>
      <c r="C99" s="4" t="s">
        <v>8</v>
      </c>
      <c r="D99" s="4" t="s">
        <v>15</v>
      </c>
      <c r="E99" s="2">
        <v>12.9</v>
      </c>
      <c r="F99" s="5">
        <v>1.110589710299249</v>
      </c>
      <c r="G99" s="5">
        <v>-9.9410289700750942E-2</v>
      </c>
    </row>
    <row r="100" spans="1:7" x14ac:dyDescent="0.2">
      <c r="A100" s="4" t="s">
        <v>112</v>
      </c>
      <c r="B100" s="4" t="s">
        <v>106</v>
      </c>
      <c r="C100" s="4" t="s">
        <v>8</v>
      </c>
      <c r="D100" s="4" t="s">
        <v>15</v>
      </c>
      <c r="E100" s="2">
        <v>13.7</v>
      </c>
      <c r="F100" s="5">
        <v>1.1367205671564067</v>
      </c>
      <c r="G100" s="5">
        <v>-7.3279432843593284E-2</v>
      </c>
    </row>
    <row r="101" spans="1:7" x14ac:dyDescent="0.2">
      <c r="A101" s="4" t="s">
        <v>113</v>
      </c>
      <c r="B101" s="4" t="s">
        <v>106</v>
      </c>
      <c r="C101" s="4" t="s">
        <v>8</v>
      </c>
      <c r="D101" s="4" t="s">
        <v>15</v>
      </c>
      <c r="E101" s="2">
        <v>13</v>
      </c>
      <c r="F101" s="5">
        <v>1.1139433523068367</v>
      </c>
      <c r="G101" s="5">
        <v>-9.6056647693163244E-2</v>
      </c>
    </row>
    <row r="102" spans="1:7" x14ac:dyDescent="0.2">
      <c r="A102" s="4" t="s">
        <v>114</v>
      </c>
      <c r="B102" s="4" t="s">
        <v>106</v>
      </c>
      <c r="C102" s="4" t="s">
        <v>8</v>
      </c>
      <c r="D102" s="4" t="s">
        <v>15</v>
      </c>
      <c r="E102" s="2">
        <v>13.5</v>
      </c>
      <c r="F102" s="5">
        <v>1.1303337684950061</v>
      </c>
      <c r="G102" s="5">
        <v>-7.9666231504993856E-2</v>
      </c>
    </row>
    <row r="103" spans="1:7" x14ac:dyDescent="0.2">
      <c r="A103" s="4" t="s">
        <v>115</v>
      </c>
      <c r="B103" s="4" t="s">
        <v>106</v>
      </c>
      <c r="C103" s="4" t="s">
        <v>8</v>
      </c>
      <c r="D103" s="4" t="s">
        <v>9</v>
      </c>
      <c r="E103" s="2">
        <v>11</v>
      </c>
      <c r="F103" s="5">
        <v>1.0413926851582251</v>
      </c>
      <c r="G103" s="5">
        <v>-4.860731484177494E-2</v>
      </c>
    </row>
    <row r="104" spans="1:7" x14ac:dyDescent="0.2">
      <c r="A104" s="4" t="s">
        <v>116</v>
      </c>
      <c r="B104" s="4" t="s">
        <v>106</v>
      </c>
      <c r="C104" s="4" t="s">
        <v>8</v>
      </c>
      <c r="D104" s="4" t="s">
        <v>15</v>
      </c>
      <c r="E104" s="2">
        <v>14.5</v>
      </c>
      <c r="F104" s="5">
        <v>1.1613680022349748</v>
      </c>
      <c r="G104" s="5">
        <v>-4.8631997765025137E-2</v>
      </c>
    </row>
    <row r="105" spans="1:7" x14ac:dyDescent="0.2">
      <c r="A105" s="4" t="s">
        <v>117</v>
      </c>
      <c r="B105" s="4" t="s">
        <v>106</v>
      </c>
      <c r="C105" s="4" t="s">
        <v>8</v>
      </c>
      <c r="D105" s="4" t="s">
        <v>9</v>
      </c>
      <c r="E105" s="2">
        <v>9.8000000000000007</v>
      </c>
      <c r="F105" s="5">
        <v>0.99122607569249488</v>
      </c>
      <c r="G105" s="5">
        <v>-9.8773924307505201E-2</v>
      </c>
    </row>
    <row r="106" spans="1:7" x14ac:dyDescent="0.2">
      <c r="A106" s="4" t="s">
        <v>118</v>
      </c>
      <c r="B106" s="4" t="s">
        <v>106</v>
      </c>
      <c r="C106" s="4" t="s">
        <v>8</v>
      </c>
      <c r="D106" s="4" t="s">
        <v>9</v>
      </c>
      <c r="E106" s="2">
        <v>11</v>
      </c>
      <c r="F106" s="5">
        <v>1.0413926851582251</v>
      </c>
      <c r="G106" s="5">
        <v>-4.860731484177494E-2</v>
      </c>
    </row>
    <row r="107" spans="1:7" x14ac:dyDescent="0.2">
      <c r="A107" s="4" t="s">
        <v>119</v>
      </c>
      <c r="B107" s="4" t="s">
        <v>106</v>
      </c>
      <c r="C107" s="4" t="s">
        <v>8</v>
      </c>
      <c r="D107" s="4" t="s">
        <v>15</v>
      </c>
      <c r="E107" s="2">
        <v>13.4</v>
      </c>
      <c r="F107" s="5">
        <v>1.1271047983648077</v>
      </c>
      <c r="G107" s="5">
        <v>-8.2895201635192262E-2</v>
      </c>
    </row>
    <row r="108" spans="1:7" x14ac:dyDescent="0.2">
      <c r="A108" s="4" t="s">
        <v>120</v>
      </c>
      <c r="B108" s="4" t="s">
        <v>106</v>
      </c>
      <c r="C108" s="4" t="s">
        <v>8</v>
      </c>
      <c r="D108" s="4" t="s">
        <v>9</v>
      </c>
      <c r="E108" s="2">
        <v>11.5</v>
      </c>
      <c r="F108" s="5">
        <v>1.0606978403536116</v>
      </c>
      <c r="G108" s="5">
        <v>-2.9302159646388493E-2</v>
      </c>
    </row>
    <row r="109" spans="1:7" x14ac:dyDescent="0.2">
      <c r="A109" s="4" t="s">
        <v>121</v>
      </c>
      <c r="B109" s="4" t="s">
        <v>106</v>
      </c>
      <c r="C109" s="4" t="s">
        <v>8</v>
      </c>
      <c r="D109" s="4" t="s">
        <v>15</v>
      </c>
      <c r="E109" s="2">
        <v>13.6</v>
      </c>
      <c r="F109" s="5">
        <v>1.1335389083702174</v>
      </c>
      <c r="G109" s="5">
        <v>-7.646109162978254E-2</v>
      </c>
    </row>
    <row r="110" spans="1:7" x14ac:dyDescent="0.2">
      <c r="A110" s="4" t="s">
        <v>122</v>
      </c>
      <c r="B110" s="4" t="s">
        <v>106</v>
      </c>
      <c r="C110" s="4" t="s">
        <v>8</v>
      </c>
      <c r="D110" s="4" t="s">
        <v>15</v>
      </c>
      <c r="E110" s="2">
        <v>13.8</v>
      </c>
      <c r="F110" s="5">
        <v>1.1398790864012365</v>
      </c>
      <c r="G110" s="5">
        <v>-7.012091359876349E-2</v>
      </c>
    </row>
    <row r="111" spans="1:7" x14ac:dyDescent="0.2">
      <c r="A111" s="4" t="s">
        <v>123</v>
      </c>
      <c r="B111" s="4" t="s">
        <v>106</v>
      </c>
      <c r="C111" s="4" t="s">
        <v>8</v>
      </c>
      <c r="D111" s="4" t="s">
        <v>15</v>
      </c>
      <c r="E111" s="2">
        <v>12.1</v>
      </c>
      <c r="F111" s="5">
        <v>1.0827853703164501</v>
      </c>
      <c r="G111" s="5">
        <v>-0.12721462968354991</v>
      </c>
    </row>
    <row r="112" spans="1:7" x14ac:dyDescent="0.2">
      <c r="A112" s="4" t="s">
        <v>124</v>
      </c>
      <c r="B112" s="4" t="s">
        <v>106</v>
      </c>
      <c r="C112" s="4" t="s">
        <v>8</v>
      </c>
      <c r="D112" s="4" t="s">
        <v>9</v>
      </c>
      <c r="E112" s="2">
        <v>11.2</v>
      </c>
      <c r="F112" s="5">
        <v>1.0492180226701815</v>
      </c>
      <c r="G112" s="5">
        <v>-4.0781977329818586E-2</v>
      </c>
    </row>
    <row r="113" spans="1:7" x14ac:dyDescent="0.2">
      <c r="A113" s="4" t="s">
        <v>125</v>
      </c>
      <c r="B113" s="4" t="s">
        <v>106</v>
      </c>
      <c r="C113" s="4" t="s">
        <v>8</v>
      </c>
      <c r="D113" s="4" t="s">
        <v>15</v>
      </c>
      <c r="E113" s="2">
        <v>13</v>
      </c>
      <c r="F113" s="5">
        <v>1.1139433523068367</v>
      </c>
      <c r="G113" s="5">
        <v>-9.6056647693163244E-2</v>
      </c>
    </row>
    <row r="114" spans="1:7" x14ac:dyDescent="0.2">
      <c r="A114" s="4" t="s">
        <v>126</v>
      </c>
      <c r="B114" s="4" t="s">
        <v>106</v>
      </c>
      <c r="C114" s="4" t="s">
        <v>8</v>
      </c>
      <c r="D114" s="4" t="s">
        <v>11</v>
      </c>
      <c r="E114" s="2">
        <v>10.7</v>
      </c>
      <c r="F114" s="5">
        <v>1.0293837776852097</v>
      </c>
      <c r="G114" s="5">
        <v>-0.1366162223147902</v>
      </c>
    </row>
    <row r="115" spans="1:7" x14ac:dyDescent="0.2">
      <c r="A115" s="4" t="s">
        <v>127</v>
      </c>
      <c r="B115" s="4" t="s">
        <v>106</v>
      </c>
      <c r="C115" s="4" t="s">
        <v>8</v>
      </c>
      <c r="D115" s="4" t="s">
        <v>11</v>
      </c>
      <c r="E115" s="2">
        <v>10.8</v>
      </c>
      <c r="F115" s="5">
        <v>1.0334237554869496</v>
      </c>
      <c r="G115" s="5">
        <v>-0.13257624451305028</v>
      </c>
    </row>
    <row r="116" spans="1:7" x14ac:dyDescent="0.2">
      <c r="A116" s="4" t="s">
        <v>128</v>
      </c>
      <c r="B116" s="4" t="s">
        <v>106</v>
      </c>
      <c r="C116" s="4" t="s">
        <v>8</v>
      </c>
      <c r="D116" s="4" t="s">
        <v>18</v>
      </c>
      <c r="E116" s="2">
        <v>13.7</v>
      </c>
      <c r="F116" s="5">
        <v>1.1367205671564067</v>
      </c>
      <c r="G116" s="5">
        <v>-8.4279432843593405E-2</v>
      </c>
    </row>
    <row r="117" spans="1:7" x14ac:dyDescent="0.2">
      <c r="A117" s="4" t="s">
        <v>129</v>
      </c>
      <c r="B117" s="4" t="s">
        <v>106</v>
      </c>
      <c r="C117" s="4" t="s">
        <v>8</v>
      </c>
      <c r="D117" s="4" t="s">
        <v>9</v>
      </c>
      <c r="E117" s="2">
        <v>9.9</v>
      </c>
      <c r="F117" s="5">
        <v>0.9956351945975499</v>
      </c>
      <c r="G117" s="5">
        <v>-9.436480540245018E-2</v>
      </c>
    </row>
    <row r="118" spans="1:7" x14ac:dyDescent="0.2">
      <c r="A118" s="4" t="s">
        <v>130</v>
      </c>
      <c r="B118" s="4" t="s">
        <v>106</v>
      </c>
      <c r="C118" s="4" t="s">
        <v>8</v>
      </c>
      <c r="D118" s="4" t="s">
        <v>18</v>
      </c>
      <c r="E118" s="2">
        <v>16.5</v>
      </c>
      <c r="F118" s="5">
        <v>1.2174839442139063</v>
      </c>
      <c r="G118" s="5">
        <v>-3.5160557860938191E-3</v>
      </c>
    </row>
    <row r="119" spans="1:7" x14ac:dyDescent="0.2">
      <c r="A119" s="4" t="s">
        <v>131</v>
      </c>
      <c r="B119" s="4" t="s">
        <v>106</v>
      </c>
      <c r="C119" s="4" t="s">
        <v>8</v>
      </c>
      <c r="D119" s="4" t="s">
        <v>11</v>
      </c>
      <c r="E119" s="2">
        <v>11.2</v>
      </c>
      <c r="F119" s="5">
        <v>1.0492180226701815</v>
      </c>
      <c r="G119" s="5">
        <v>-0.11678197732981843</v>
      </c>
    </row>
    <row r="120" spans="1:7" x14ac:dyDescent="0.2">
      <c r="A120" s="4" t="s">
        <v>132</v>
      </c>
      <c r="B120" s="4" t="s">
        <v>106</v>
      </c>
      <c r="C120" s="4" t="s">
        <v>8</v>
      </c>
      <c r="D120" s="4" t="s">
        <v>18</v>
      </c>
      <c r="E120" s="2">
        <v>15.8</v>
      </c>
      <c r="F120" s="5">
        <v>1.1986570869544226</v>
      </c>
      <c r="G120" s="5">
        <v>-2.2342913045577451E-2</v>
      </c>
    </row>
    <row r="121" spans="1:7" x14ac:dyDescent="0.2">
      <c r="A121" s="4" t="s">
        <v>133</v>
      </c>
      <c r="B121" s="4" t="s">
        <v>106</v>
      </c>
      <c r="C121" s="4" t="s">
        <v>8</v>
      </c>
      <c r="D121" s="4" t="s">
        <v>18</v>
      </c>
      <c r="E121" s="2">
        <v>13.4</v>
      </c>
      <c r="F121" s="5">
        <v>1.1271047983648077</v>
      </c>
      <c r="G121" s="5">
        <v>-9.3895201635192382E-2</v>
      </c>
    </row>
    <row r="122" spans="1:7" x14ac:dyDescent="0.2">
      <c r="A122" s="4" t="s">
        <v>134</v>
      </c>
      <c r="B122" s="4" t="s">
        <v>106</v>
      </c>
      <c r="C122" s="4" t="s">
        <v>8</v>
      </c>
      <c r="D122" s="4" t="s">
        <v>18</v>
      </c>
      <c r="E122" s="2">
        <v>14</v>
      </c>
      <c r="F122" s="5">
        <v>1.146128035678238</v>
      </c>
      <c r="G122" s="5">
        <v>-7.487196432176213E-2</v>
      </c>
    </row>
    <row r="123" spans="1:7" x14ac:dyDescent="0.2">
      <c r="A123" s="4" t="s">
        <v>135</v>
      </c>
      <c r="B123" s="4" t="s">
        <v>106</v>
      </c>
      <c r="C123" s="4" t="s">
        <v>8</v>
      </c>
      <c r="D123" s="4" t="s">
        <v>15</v>
      </c>
      <c r="E123" s="2">
        <v>13.6</v>
      </c>
      <c r="F123" s="5">
        <v>1.1335389083702174</v>
      </c>
      <c r="G123" s="5">
        <v>-7.646109162978254E-2</v>
      </c>
    </row>
    <row r="124" spans="1:7" x14ac:dyDescent="0.2">
      <c r="A124" s="4" t="s">
        <v>136</v>
      </c>
      <c r="B124" s="4" t="s">
        <v>106</v>
      </c>
      <c r="C124" s="4" t="s">
        <v>8</v>
      </c>
      <c r="D124" s="4" t="s">
        <v>18</v>
      </c>
      <c r="E124" s="2">
        <v>13</v>
      </c>
      <c r="F124" s="5">
        <v>1.1139433523068367</v>
      </c>
      <c r="G124" s="5">
        <v>-0.10705664769316336</v>
      </c>
    </row>
    <row r="125" spans="1:7" x14ac:dyDescent="0.2">
      <c r="A125" s="4" t="s">
        <v>137</v>
      </c>
      <c r="B125" s="4" t="s">
        <v>106</v>
      </c>
      <c r="C125" s="4" t="s">
        <v>8</v>
      </c>
      <c r="D125" s="4" t="s">
        <v>18</v>
      </c>
      <c r="E125" s="2">
        <v>14.5</v>
      </c>
      <c r="F125" s="5">
        <v>1.1613680022349748</v>
      </c>
      <c r="G125" s="5">
        <v>-5.9631997765025258E-2</v>
      </c>
    </row>
    <row r="126" spans="1:7" x14ac:dyDescent="0.2">
      <c r="A126" s="4" t="s">
        <v>138</v>
      </c>
      <c r="B126" s="4" t="s">
        <v>106</v>
      </c>
      <c r="C126" s="4" t="s">
        <v>8</v>
      </c>
      <c r="D126" s="4" t="s">
        <v>11</v>
      </c>
      <c r="E126" s="2">
        <v>12.9</v>
      </c>
      <c r="F126" s="5">
        <v>1.110589710299249</v>
      </c>
      <c r="G126" s="5">
        <v>-5.5410289700750903E-2</v>
      </c>
    </row>
    <row r="127" spans="1:7" x14ac:dyDescent="0.2">
      <c r="A127" s="4" t="s">
        <v>139</v>
      </c>
      <c r="B127" s="4" t="s">
        <v>106</v>
      </c>
      <c r="C127" s="4" t="s">
        <v>8</v>
      </c>
      <c r="D127" s="4" t="s">
        <v>11</v>
      </c>
      <c r="E127" s="2">
        <v>11.4</v>
      </c>
      <c r="F127" s="5">
        <v>1.0569048513364727</v>
      </c>
      <c r="G127" s="5">
        <v>-0.10909514866352721</v>
      </c>
    </row>
    <row r="128" spans="1:7" x14ac:dyDescent="0.2">
      <c r="A128" s="4" t="s">
        <v>140</v>
      </c>
      <c r="B128" s="4" t="s">
        <v>106</v>
      </c>
      <c r="C128" s="4" t="s">
        <v>8</v>
      </c>
      <c r="D128" s="4" t="s">
        <v>18</v>
      </c>
      <c r="E128" s="2">
        <v>14.7</v>
      </c>
      <c r="F128" s="5">
        <v>1.167317334748176</v>
      </c>
      <c r="G128" s="5">
        <v>-5.368266525182408E-2</v>
      </c>
    </row>
    <row r="129" spans="1:7" x14ac:dyDescent="0.2">
      <c r="A129" s="4" t="s">
        <v>141</v>
      </c>
      <c r="B129" s="4" t="s">
        <v>106</v>
      </c>
      <c r="C129" s="4" t="s">
        <v>8</v>
      </c>
      <c r="D129" s="4" t="s">
        <v>9</v>
      </c>
      <c r="E129" s="2">
        <v>13.4</v>
      </c>
      <c r="F129" s="5">
        <v>1.1271047983648077</v>
      </c>
      <c r="G129" s="5">
        <v>3.7104798364807623E-2</v>
      </c>
    </row>
    <row r="130" spans="1:7" x14ac:dyDescent="0.2">
      <c r="A130" s="4" t="s">
        <v>142</v>
      </c>
      <c r="B130" s="4" t="s">
        <v>106</v>
      </c>
      <c r="C130" s="4" t="s">
        <v>8</v>
      </c>
      <c r="D130" s="4" t="s">
        <v>9</v>
      </c>
      <c r="E130" s="2">
        <v>12.6</v>
      </c>
      <c r="F130" s="5">
        <v>1.1003705451175629</v>
      </c>
      <c r="G130" s="5">
        <v>1.0370545117562857E-2</v>
      </c>
    </row>
    <row r="131" spans="1:7" x14ac:dyDescent="0.2">
      <c r="A131" s="4" t="s">
        <v>143</v>
      </c>
      <c r="B131" s="4" t="s">
        <v>106</v>
      </c>
      <c r="C131" s="4" t="s">
        <v>8</v>
      </c>
      <c r="D131" s="4" t="s">
        <v>18</v>
      </c>
      <c r="E131" s="2">
        <v>18.100000000000001</v>
      </c>
      <c r="F131" s="5">
        <v>1.2576785748691846</v>
      </c>
      <c r="G131" s="5">
        <v>3.6678574869184466E-2</v>
      </c>
    </row>
    <row r="132" spans="1:7" x14ac:dyDescent="0.2">
      <c r="A132" s="4" t="s">
        <v>144</v>
      </c>
      <c r="B132" s="4" t="s">
        <v>106</v>
      </c>
      <c r="C132" s="4" t="s">
        <v>8</v>
      </c>
      <c r="D132" s="4" t="s">
        <v>11</v>
      </c>
      <c r="E132" s="2">
        <v>12.7</v>
      </c>
      <c r="F132" s="5">
        <v>1.1038037209559568</v>
      </c>
      <c r="G132" s="5">
        <v>-6.2196279044043123E-2</v>
      </c>
    </row>
    <row r="133" spans="1:7" x14ac:dyDescent="0.2">
      <c r="A133" s="4" t="s">
        <v>145</v>
      </c>
      <c r="B133" s="4" t="s">
        <v>106</v>
      </c>
      <c r="C133" s="4" t="s">
        <v>8</v>
      </c>
      <c r="D133" s="4" t="s">
        <v>9</v>
      </c>
      <c r="E133" s="2">
        <v>12</v>
      </c>
      <c r="F133" s="5">
        <v>1.0791812460476249</v>
      </c>
      <c r="G133" s="5">
        <v>-1.0818753952375193E-2</v>
      </c>
    </row>
    <row r="134" spans="1:7" x14ac:dyDescent="0.2">
      <c r="A134" s="4" t="s">
        <v>146</v>
      </c>
      <c r="B134" s="4" t="s">
        <v>106</v>
      </c>
      <c r="C134" s="4" t="s">
        <v>8</v>
      </c>
      <c r="D134" s="4" t="s">
        <v>9</v>
      </c>
      <c r="E134" s="2">
        <v>8.6</v>
      </c>
      <c r="F134" s="5">
        <v>0.93449845124356767</v>
      </c>
      <c r="G134" s="5">
        <v>-0.15550154875643241</v>
      </c>
    </row>
    <row r="135" spans="1:7" x14ac:dyDescent="0.2">
      <c r="A135" s="4" t="s">
        <v>147</v>
      </c>
      <c r="B135" s="4" t="s">
        <v>106</v>
      </c>
      <c r="C135" s="4" t="s">
        <v>8</v>
      </c>
      <c r="D135" s="4" t="s">
        <v>9</v>
      </c>
      <c r="E135" s="2">
        <v>11.2</v>
      </c>
      <c r="F135" s="5">
        <v>1.0492180226701815</v>
      </c>
      <c r="G135" s="5">
        <v>-4.0781977329818586E-2</v>
      </c>
    </row>
    <row r="136" spans="1:7" x14ac:dyDescent="0.2">
      <c r="A136" s="4" t="s">
        <v>148</v>
      </c>
      <c r="B136" s="4" t="s">
        <v>106</v>
      </c>
      <c r="C136" s="4" t="s">
        <v>8</v>
      </c>
      <c r="D136" s="4" t="s">
        <v>9</v>
      </c>
      <c r="E136" s="2">
        <v>9.8000000000000007</v>
      </c>
      <c r="F136" s="5">
        <v>0.99122607569249488</v>
      </c>
      <c r="G136" s="5">
        <v>-9.8773924307505201E-2</v>
      </c>
    </row>
    <row r="137" spans="1:7" x14ac:dyDescent="0.2">
      <c r="A137" s="4" t="s">
        <v>149</v>
      </c>
      <c r="B137" s="4" t="s">
        <v>106</v>
      </c>
      <c r="C137" s="4" t="s">
        <v>8</v>
      </c>
      <c r="D137" s="4" t="s">
        <v>9</v>
      </c>
      <c r="E137" s="2">
        <v>10.9</v>
      </c>
      <c r="F137" s="5">
        <v>1.0374264979406236</v>
      </c>
      <c r="G137" s="5">
        <v>-5.2573502059376498E-2</v>
      </c>
    </row>
    <row r="138" spans="1:7" x14ac:dyDescent="0.2">
      <c r="A138" s="4" t="s">
        <v>150</v>
      </c>
      <c r="B138" s="4" t="s">
        <v>106</v>
      </c>
      <c r="C138" s="4" t="s">
        <v>8</v>
      </c>
      <c r="D138" s="4" t="s">
        <v>15</v>
      </c>
      <c r="E138" s="2">
        <v>17.5</v>
      </c>
      <c r="F138" s="5">
        <v>1.2430380486862944</v>
      </c>
      <c r="G138" s="5">
        <v>3.3038048686294452E-2</v>
      </c>
    </row>
    <row r="139" spans="1:7" x14ac:dyDescent="0.2">
      <c r="A139" s="4" t="s">
        <v>151</v>
      </c>
      <c r="B139" s="4" t="s">
        <v>106</v>
      </c>
      <c r="C139" s="4" t="s">
        <v>8</v>
      </c>
      <c r="D139" s="4" t="s">
        <v>15</v>
      </c>
      <c r="E139" s="2">
        <v>13.4</v>
      </c>
      <c r="F139" s="5">
        <v>1.1271047983648077</v>
      </c>
      <c r="G139" s="5">
        <v>-8.2895201635192262E-2</v>
      </c>
    </row>
    <row r="140" spans="1:7" x14ac:dyDescent="0.2">
      <c r="A140" s="4" t="s">
        <v>152</v>
      </c>
      <c r="B140" s="4" t="s">
        <v>106</v>
      </c>
      <c r="C140" s="4" t="s">
        <v>8</v>
      </c>
      <c r="D140" s="4" t="s">
        <v>15</v>
      </c>
      <c r="E140" s="2">
        <v>16.8</v>
      </c>
      <c r="F140" s="5">
        <v>1.2253092817258628</v>
      </c>
      <c r="G140" s="5">
        <v>1.5309281725862878E-2</v>
      </c>
    </row>
    <row r="141" spans="1:7" x14ac:dyDescent="0.2">
      <c r="A141" s="4" t="s">
        <v>153</v>
      </c>
      <c r="B141" s="4" t="s">
        <v>106</v>
      </c>
      <c r="C141" s="4" t="s">
        <v>8</v>
      </c>
      <c r="D141" s="4" t="s">
        <v>15</v>
      </c>
      <c r="E141" s="2">
        <v>16</v>
      </c>
      <c r="F141" s="5">
        <v>1.2041199826559248</v>
      </c>
      <c r="G141" s="5">
        <v>-5.8800173440751724E-3</v>
      </c>
    </row>
    <row r="142" spans="1:7" x14ac:dyDescent="0.2">
      <c r="A142" s="4" t="s">
        <v>154</v>
      </c>
      <c r="B142" s="4" t="s">
        <v>106</v>
      </c>
      <c r="C142" s="4" t="s">
        <v>8</v>
      </c>
      <c r="D142" s="4" t="s">
        <v>15</v>
      </c>
      <c r="E142" s="2">
        <v>16.100000000000001</v>
      </c>
      <c r="F142" s="5">
        <v>1.2068258760318498</v>
      </c>
      <c r="G142" s="5">
        <v>-3.1741239681501998E-3</v>
      </c>
    </row>
    <row r="143" spans="1:7" x14ac:dyDescent="0.2">
      <c r="A143" s="4" t="s">
        <v>155</v>
      </c>
      <c r="B143" s="4" t="s">
        <v>106</v>
      </c>
      <c r="C143" s="4" t="s">
        <v>8</v>
      </c>
      <c r="D143" s="4" t="s">
        <v>15</v>
      </c>
      <c r="E143" s="2">
        <v>17.100000000000001</v>
      </c>
      <c r="F143" s="5">
        <v>1.2329961103921538</v>
      </c>
      <c r="G143" s="5">
        <v>2.2996110392153879E-2</v>
      </c>
    </row>
    <row r="144" spans="1:7" x14ac:dyDescent="0.2">
      <c r="A144" s="4" t="s">
        <v>156</v>
      </c>
      <c r="B144" s="4" t="s">
        <v>106</v>
      </c>
      <c r="C144" s="4" t="s">
        <v>8</v>
      </c>
      <c r="D144" s="4" t="s">
        <v>15</v>
      </c>
      <c r="E144" s="2">
        <v>16.2</v>
      </c>
      <c r="F144" s="5">
        <v>1.209515014542631</v>
      </c>
      <c r="G144" s="5">
        <v>-4.8498545736896936E-4</v>
      </c>
    </row>
    <row r="145" spans="1:7" x14ac:dyDescent="0.2">
      <c r="A145" s="4" t="s">
        <v>157</v>
      </c>
      <c r="B145" s="4" t="s">
        <v>106</v>
      </c>
      <c r="C145" s="4" t="s">
        <v>8</v>
      </c>
      <c r="D145" s="4" t="s">
        <v>18</v>
      </c>
      <c r="E145" s="2">
        <v>20.2</v>
      </c>
      <c r="F145" s="5">
        <v>1.3053513694466237</v>
      </c>
      <c r="G145" s="5">
        <v>8.4351369446623581E-2</v>
      </c>
    </row>
    <row r="146" spans="1:7" x14ac:dyDescent="0.2">
      <c r="A146" s="4" t="s">
        <v>158</v>
      </c>
      <c r="B146" s="4" t="s">
        <v>106</v>
      </c>
      <c r="C146" s="4" t="s">
        <v>8</v>
      </c>
      <c r="D146" s="4" t="s">
        <v>18</v>
      </c>
      <c r="E146" s="2">
        <v>14.9</v>
      </c>
      <c r="F146" s="5">
        <v>1.173186268412274</v>
      </c>
      <c r="G146" s="5">
        <v>-4.781373158772606E-2</v>
      </c>
    </row>
    <row r="147" spans="1:7" x14ac:dyDescent="0.2">
      <c r="A147" s="4" t="s">
        <v>159</v>
      </c>
      <c r="B147" s="4" t="s">
        <v>106</v>
      </c>
      <c r="C147" s="4" t="s">
        <v>8</v>
      </c>
      <c r="D147" s="4" t="s">
        <v>18</v>
      </c>
      <c r="E147" s="2">
        <v>14.7</v>
      </c>
      <c r="F147" s="5">
        <v>1.167317334748176</v>
      </c>
      <c r="G147" s="5">
        <v>-5.368266525182408E-2</v>
      </c>
    </row>
    <row r="148" spans="1:7" x14ac:dyDescent="0.2">
      <c r="A148" s="4" t="s">
        <v>160</v>
      </c>
      <c r="B148" s="4" t="s">
        <v>106</v>
      </c>
      <c r="C148" s="4" t="s">
        <v>8</v>
      </c>
      <c r="D148" s="4" t="s">
        <v>11</v>
      </c>
      <c r="E148" s="2">
        <v>16.7</v>
      </c>
      <c r="F148" s="5">
        <v>1.2227164711475833</v>
      </c>
      <c r="G148" s="5">
        <v>5.671647114758338E-2</v>
      </c>
    </row>
    <row r="149" spans="1:7" x14ac:dyDescent="0.2">
      <c r="A149" s="4" t="s">
        <v>161</v>
      </c>
      <c r="B149" s="4" t="s">
        <v>106</v>
      </c>
      <c r="C149" s="4" t="s">
        <v>8</v>
      </c>
      <c r="D149" s="4" t="s">
        <v>18</v>
      </c>
      <c r="E149" s="2">
        <v>19</v>
      </c>
      <c r="F149" s="5">
        <v>1.2787536009528289</v>
      </c>
      <c r="G149" s="5">
        <v>5.7753600952828776E-2</v>
      </c>
    </row>
    <row r="150" spans="1:7" x14ac:dyDescent="0.2">
      <c r="A150" s="4" t="s">
        <v>162</v>
      </c>
      <c r="B150" s="4" t="s">
        <v>106</v>
      </c>
      <c r="C150" s="4" t="s">
        <v>8</v>
      </c>
      <c r="D150" s="4" t="s">
        <v>15</v>
      </c>
      <c r="E150" s="2">
        <v>17.399999999999999</v>
      </c>
      <c r="F150" s="5">
        <v>1.2405492482825997</v>
      </c>
      <c r="G150" s="5">
        <v>3.054924828259975E-2</v>
      </c>
    </row>
    <row r="151" spans="1:7" x14ac:dyDescent="0.2">
      <c r="A151" s="4" t="s">
        <v>163</v>
      </c>
      <c r="B151" s="4" t="s">
        <v>106</v>
      </c>
      <c r="C151" s="4" t="s">
        <v>8</v>
      </c>
      <c r="D151" s="4" t="s">
        <v>9</v>
      </c>
      <c r="E151" s="2">
        <v>13.5</v>
      </c>
      <c r="F151" s="5">
        <v>1.1303337684950061</v>
      </c>
      <c r="G151" s="5">
        <v>4.0333768495006028E-2</v>
      </c>
    </row>
    <row r="152" spans="1:7" x14ac:dyDescent="0.2">
      <c r="A152" s="4" t="s">
        <v>164</v>
      </c>
      <c r="B152" s="4" t="s">
        <v>106</v>
      </c>
      <c r="C152" s="4" t="s">
        <v>8</v>
      </c>
      <c r="D152" s="4" t="s">
        <v>9</v>
      </c>
      <c r="E152" s="2">
        <v>8.3000000000000007</v>
      </c>
      <c r="F152" s="5">
        <v>0.91907809237607396</v>
      </c>
      <c r="G152" s="5">
        <v>-0.17092190762392612</v>
      </c>
    </row>
    <row r="153" spans="1:7" x14ac:dyDescent="0.2">
      <c r="A153" s="4" t="s">
        <v>165</v>
      </c>
      <c r="B153" s="4" t="s">
        <v>106</v>
      </c>
      <c r="C153" s="4" t="s">
        <v>8</v>
      </c>
      <c r="D153" s="4" t="s">
        <v>15</v>
      </c>
      <c r="E153" s="2">
        <v>13.6</v>
      </c>
      <c r="F153" s="5">
        <v>1.1335389083702174</v>
      </c>
      <c r="G153" s="5">
        <v>-7.646109162978254E-2</v>
      </c>
    </row>
    <row r="154" spans="1:7" x14ac:dyDescent="0.2">
      <c r="A154" s="4" t="s">
        <v>166</v>
      </c>
      <c r="B154" s="4" t="s">
        <v>106</v>
      </c>
      <c r="C154" s="4" t="s">
        <v>8</v>
      </c>
      <c r="D154" s="4" t="s">
        <v>9</v>
      </c>
      <c r="E154" s="2">
        <v>12.2</v>
      </c>
      <c r="F154" s="5">
        <v>1.0863598306747482</v>
      </c>
      <c r="G154" s="5">
        <v>-3.6401693252519074E-3</v>
      </c>
    </row>
    <row r="155" spans="1:7" x14ac:dyDescent="0.2">
      <c r="A155" s="4" t="s">
        <v>167</v>
      </c>
      <c r="B155" s="4" t="s">
        <v>106</v>
      </c>
      <c r="C155" s="4" t="s">
        <v>8</v>
      </c>
      <c r="D155" s="4" t="s">
        <v>9</v>
      </c>
      <c r="E155" s="2">
        <v>17.2</v>
      </c>
      <c r="F155" s="5">
        <v>1.2355284469075489</v>
      </c>
      <c r="G155" s="5">
        <v>0.14552844690754885</v>
      </c>
    </row>
    <row r="156" spans="1:7" x14ac:dyDescent="0.2">
      <c r="A156" s="4" t="s">
        <v>168</v>
      </c>
      <c r="B156" s="4" t="s">
        <v>106</v>
      </c>
      <c r="C156" s="4" t="s">
        <v>8</v>
      </c>
      <c r="D156" s="4" t="s">
        <v>9</v>
      </c>
      <c r="E156" s="2">
        <v>13.8</v>
      </c>
      <c r="F156" s="5">
        <v>1.1398790864012365</v>
      </c>
      <c r="G156" s="5">
        <v>4.9879086401236394E-2</v>
      </c>
    </row>
    <row r="157" spans="1:7" x14ac:dyDescent="0.2">
      <c r="A157" s="4" t="s">
        <v>169</v>
      </c>
      <c r="B157" s="4" t="s">
        <v>106</v>
      </c>
      <c r="C157" s="4" t="s">
        <v>8</v>
      </c>
      <c r="D157" s="4" t="s">
        <v>9</v>
      </c>
      <c r="E157" s="2">
        <v>12.3</v>
      </c>
      <c r="F157" s="5">
        <v>1.0899051114393981</v>
      </c>
      <c r="G157" s="5">
        <v>-9.4888560602024441E-5</v>
      </c>
    </row>
    <row r="158" spans="1:7" x14ac:dyDescent="0.2">
      <c r="A158" s="4" t="s">
        <v>170</v>
      </c>
      <c r="B158" s="4" t="s">
        <v>106</v>
      </c>
      <c r="C158" s="4" t="s">
        <v>8</v>
      </c>
      <c r="D158" s="4" t="s">
        <v>11</v>
      </c>
      <c r="E158" s="2">
        <v>12.8</v>
      </c>
      <c r="F158" s="5">
        <v>1.1072099696478683</v>
      </c>
      <c r="G158" s="5">
        <v>-5.8790030352131595E-2</v>
      </c>
    </row>
    <row r="159" spans="1:7" x14ac:dyDescent="0.2">
      <c r="A159" s="4" t="s">
        <v>171</v>
      </c>
      <c r="B159" s="4" t="s">
        <v>106</v>
      </c>
      <c r="C159" s="4" t="s">
        <v>8</v>
      </c>
      <c r="D159" s="4" t="s">
        <v>15</v>
      </c>
      <c r="E159" s="2">
        <v>13.4</v>
      </c>
      <c r="F159" s="5">
        <v>1.1271047983648077</v>
      </c>
      <c r="G159" s="5">
        <v>-8.2895201635192262E-2</v>
      </c>
    </row>
    <row r="160" spans="1:7" x14ac:dyDescent="0.2">
      <c r="A160" s="4" t="s">
        <v>172</v>
      </c>
      <c r="B160" s="4" t="s">
        <v>106</v>
      </c>
      <c r="C160" s="4" t="s">
        <v>8</v>
      </c>
      <c r="D160" s="4" t="s">
        <v>15</v>
      </c>
      <c r="E160" s="2">
        <v>15.7</v>
      </c>
      <c r="F160" s="5">
        <v>1.1958996524092338</v>
      </c>
      <c r="G160" s="5">
        <v>-1.4100347590766171E-2</v>
      </c>
    </row>
    <row r="161" spans="1:7" x14ac:dyDescent="0.2">
      <c r="A161" s="4" t="s">
        <v>173</v>
      </c>
      <c r="B161" s="4" t="s">
        <v>106</v>
      </c>
      <c r="C161" s="4" t="s">
        <v>8</v>
      </c>
      <c r="D161" s="4" t="s">
        <v>15</v>
      </c>
      <c r="E161" s="2">
        <v>15.5</v>
      </c>
      <c r="F161" s="5">
        <v>1.1903316981702914</v>
      </c>
      <c r="G161" s="5">
        <v>-1.9668301829708579E-2</v>
      </c>
    </row>
    <row r="162" spans="1:7" x14ac:dyDescent="0.2">
      <c r="A162" s="4" t="s">
        <v>174</v>
      </c>
      <c r="B162" s="4" t="s">
        <v>106</v>
      </c>
      <c r="C162" s="4" t="s">
        <v>8</v>
      </c>
      <c r="D162" s="4" t="s">
        <v>15</v>
      </c>
      <c r="E162" s="2">
        <v>17.100000000000001</v>
      </c>
      <c r="F162" s="5">
        <v>1.2329961103921538</v>
      </c>
      <c r="G162" s="5">
        <v>2.2996110392153879E-2</v>
      </c>
    </row>
    <row r="163" spans="1:7" x14ac:dyDescent="0.2">
      <c r="A163" s="4" t="s">
        <v>175</v>
      </c>
      <c r="B163" s="4" t="s">
        <v>106</v>
      </c>
      <c r="C163" s="4" t="s">
        <v>8</v>
      </c>
      <c r="D163" s="4" t="s">
        <v>15</v>
      </c>
      <c r="E163" s="2">
        <v>16.5</v>
      </c>
      <c r="F163" s="5">
        <v>1.2174839442139063</v>
      </c>
      <c r="G163" s="5">
        <v>7.4839442139063017E-3</v>
      </c>
    </row>
    <row r="164" spans="1:7" x14ac:dyDescent="0.2">
      <c r="A164" s="4" t="s">
        <v>176</v>
      </c>
      <c r="B164" s="4" t="s">
        <v>106</v>
      </c>
      <c r="C164" s="4" t="s">
        <v>8</v>
      </c>
      <c r="D164" s="4" t="s">
        <v>15</v>
      </c>
      <c r="E164" s="2">
        <v>17.100000000000001</v>
      </c>
      <c r="F164" s="5">
        <v>1.2329961103921538</v>
      </c>
      <c r="G164" s="5">
        <v>2.2996110392153879E-2</v>
      </c>
    </row>
    <row r="165" spans="1:7" x14ac:dyDescent="0.2">
      <c r="A165" s="4" t="s">
        <v>177</v>
      </c>
      <c r="B165" s="4" t="s">
        <v>106</v>
      </c>
      <c r="C165" s="4" t="s">
        <v>8</v>
      </c>
      <c r="D165" s="4" t="s">
        <v>18</v>
      </c>
      <c r="E165" s="2">
        <v>15.3</v>
      </c>
      <c r="F165" s="5">
        <v>1.1846914308175989</v>
      </c>
      <c r="G165" s="5">
        <v>-3.6308569182401218E-2</v>
      </c>
    </row>
    <row r="166" spans="1:7" x14ac:dyDescent="0.2">
      <c r="A166" s="4" t="s">
        <v>178</v>
      </c>
      <c r="B166" s="4" t="s">
        <v>106</v>
      </c>
      <c r="C166" s="4" t="s">
        <v>8</v>
      </c>
      <c r="D166" s="4" t="s">
        <v>18</v>
      </c>
      <c r="E166" s="2">
        <v>14.7</v>
      </c>
      <c r="F166" s="5">
        <v>1.167317334748176</v>
      </c>
      <c r="G166" s="5">
        <v>-5.368266525182408E-2</v>
      </c>
    </row>
    <row r="167" spans="1:7" x14ac:dyDescent="0.2">
      <c r="A167" s="4" t="s">
        <v>179</v>
      </c>
      <c r="B167" s="4" t="s">
        <v>106</v>
      </c>
      <c r="C167" s="4" t="s">
        <v>8</v>
      </c>
      <c r="D167" s="4" t="s">
        <v>18</v>
      </c>
      <c r="E167" s="2">
        <v>17.2</v>
      </c>
      <c r="F167" s="5">
        <v>1.2355284469075489</v>
      </c>
      <c r="G167" s="5">
        <v>1.4528446907548842E-2</v>
      </c>
    </row>
    <row r="168" spans="1:7" x14ac:dyDescent="0.2">
      <c r="A168" s="4" t="s">
        <v>180</v>
      </c>
      <c r="B168" s="4" t="s">
        <v>106</v>
      </c>
      <c r="C168" s="4" t="s">
        <v>8</v>
      </c>
      <c r="D168" s="4" t="s">
        <v>18</v>
      </c>
      <c r="E168" s="2">
        <v>14.5</v>
      </c>
      <c r="F168" s="5">
        <v>1.1613680022349748</v>
      </c>
      <c r="G168" s="5">
        <v>-5.9631997765025258E-2</v>
      </c>
    </row>
    <row r="169" spans="1:7" x14ac:dyDescent="0.2">
      <c r="A169" s="4" t="s">
        <v>181</v>
      </c>
      <c r="B169" s="4" t="s">
        <v>106</v>
      </c>
      <c r="C169" s="4" t="s">
        <v>8</v>
      </c>
      <c r="D169" s="4" t="s">
        <v>18</v>
      </c>
      <c r="E169" s="2">
        <v>15.2</v>
      </c>
      <c r="F169" s="5">
        <v>1.1818435879447726</v>
      </c>
      <c r="G169" s="5">
        <v>-3.9156412055227463E-2</v>
      </c>
    </row>
    <row r="170" spans="1:7" x14ac:dyDescent="0.2">
      <c r="A170" s="4" t="s">
        <v>182</v>
      </c>
      <c r="B170" s="4" t="s">
        <v>106</v>
      </c>
      <c r="C170" s="4" t="s">
        <v>8</v>
      </c>
      <c r="D170" s="4" t="s">
        <v>18</v>
      </c>
      <c r="E170" s="2">
        <v>17</v>
      </c>
      <c r="F170" s="5">
        <v>1.2304489213782739</v>
      </c>
      <c r="G170" s="5">
        <v>9.4489213782738002E-3</v>
      </c>
    </row>
    <row r="171" spans="1:7" x14ac:dyDescent="0.2">
      <c r="A171" s="4" t="s">
        <v>183</v>
      </c>
      <c r="B171" s="4" t="s">
        <v>106</v>
      </c>
      <c r="C171" s="4" t="s">
        <v>8</v>
      </c>
      <c r="D171" s="4" t="s">
        <v>18</v>
      </c>
      <c r="E171" s="2">
        <v>16.899999999999999</v>
      </c>
      <c r="F171" s="5">
        <v>1.2278867046136734</v>
      </c>
      <c r="G171" s="5">
        <v>6.8867046136733556E-3</v>
      </c>
    </row>
    <row r="172" spans="1:7" x14ac:dyDescent="0.2">
      <c r="A172" s="4" t="s">
        <v>184</v>
      </c>
      <c r="B172" s="4" t="s">
        <v>106</v>
      </c>
      <c r="C172" s="4" t="s">
        <v>8</v>
      </c>
      <c r="D172" s="4" t="s">
        <v>11</v>
      </c>
      <c r="E172" s="2">
        <v>14.1</v>
      </c>
      <c r="F172" s="5">
        <v>1.1492191126553799</v>
      </c>
      <c r="G172" s="5">
        <v>-1.6780887344620021E-2</v>
      </c>
    </row>
    <row r="173" spans="1:7" x14ac:dyDescent="0.2">
      <c r="A173" s="4" t="s">
        <v>185</v>
      </c>
      <c r="B173" s="4" t="s">
        <v>106</v>
      </c>
      <c r="C173" s="4" t="s">
        <v>8</v>
      </c>
      <c r="D173" s="4" t="s">
        <v>11</v>
      </c>
      <c r="E173" s="2">
        <v>12.8</v>
      </c>
      <c r="F173" s="5">
        <v>1.1072099696478683</v>
      </c>
      <c r="G173" s="5">
        <v>-5.8790030352131595E-2</v>
      </c>
    </row>
    <row r="174" spans="1:7" x14ac:dyDescent="0.2">
      <c r="A174" s="4" t="s">
        <v>186</v>
      </c>
      <c r="B174" s="4" t="s">
        <v>106</v>
      </c>
      <c r="C174" s="4" t="s">
        <v>8</v>
      </c>
      <c r="D174" s="4" t="s">
        <v>11</v>
      </c>
      <c r="E174" s="2">
        <v>11.8</v>
      </c>
      <c r="F174" s="5">
        <v>1.0718820073061255</v>
      </c>
      <c r="G174" s="5">
        <v>-9.4117992693874442E-2</v>
      </c>
    </row>
    <row r="175" spans="1:7" x14ac:dyDescent="0.2">
      <c r="A175" s="4" t="s">
        <v>187</v>
      </c>
      <c r="B175" s="4" t="s">
        <v>106</v>
      </c>
      <c r="C175" s="4" t="s">
        <v>8</v>
      </c>
      <c r="D175" s="4" t="s">
        <v>18</v>
      </c>
      <c r="E175" s="2">
        <v>17.3</v>
      </c>
      <c r="F175" s="5">
        <v>1.2380461031287955</v>
      </c>
      <c r="G175" s="5">
        <v>1.7046103128795398E-2</v>
      </c>
    </row>
    <row r="176" spans="1:7" x14ac:dyDescent="0.2">
      <c r="A176" s="4" t="s">
        <v>188</v>
      </c>
      <c r="B176" s="4" t="s">
        <v>106</v>
      </c>
      <c r="C176" s="4" t="s">
        <v>8</v>
      </c>
      <c r="D176" s="4" t="s">
        <v>18</v>
      </c>
      <c r="E176" s="2">
        <v>14.6</v>
      </c>
      <c r="F176" s="5">
        <v>1.1643528557844371</v>
      </c>
      <c r="G176" s="5">
        <v>-5.6647144215562939E-2</v>
      </c>
    </row>
    <row r="177" spans="1:7" x14ac:dyDescent="0.2">
      <c r="A177" s="4" t="s">
        <v>189</v>
      </c>
      <c r="B177" s="4" t="s">
        <v>106</v>
      </c>
      <c r="C177" s="4" t="s">
        <v>8</v>
      </c>
      <c r="D177" s="4" t="s">
        <v>18</v>
      </c>
      <c r="E177" s="2">
        <v>17.3</v>
      </c>
      <c r="F177" s="5">
        <v>1.2380461031287955</v>
      </c>
      <c r="G177" s="5">
        <v>1.7046103128795398E-2</v>
      </c>
    </row>
    <row r="178" spans="1:7" x14ac:dyDescent="0.2">
      <c r="A178" s="4" t="s">
        <v>190</v>
      </c>
      <c r="B178" s="4" t="s">
        <v>106</v>
      </c>
      <c r="C178" s="4" t="s">
        <v>8</v>
      </c>
      <c r="D178" s="4" t="s">
        <v>18</v>
      </c>
      <c r="E178" s="2">
        <v>13.1</v>
      </c>
      <c r="F178" s="5">
        <v>1.1172712956557642</v>
      </c>
      <c r="G178" s="5">
        <v>-0.10372870434423587</v>
      </c>
    </row>
    <row r="179" spans="1:7" x14ac:dyDescent="0.2">
      <c r="A179" s="4" t="s">
        <v>191</v>
      </c>
      <c r="B179" s="4" t="s">
        <v>106</v>
      </c>
      <c r="C179" s="4" t="s">
        <v>8</v>
      </c>
      <c r="D179" s="4" t="s">
        <v>11</v>
      </c>
      <c r="E179" s="2">
        <v>11.9</v>
      </c>
      <c r="F179" s="5">
        <v>1.0755469613925308</v>
      </c>
      <c r="G179" s="5">
        <v>-9.0453038607469116E-2</v>
      </c>
    </row>
    <row r="180" spans="1:7" x14ac:dyDescent="0.2">
      <c r="A180" s="4" t="s">
        <v>192</v>
      </c>
      <c r="B180" s="4" t="s">
        <v>106</v>
      </c>
      <c r="C180" s="4" t="s">
        <v>8</v>
      </c>
      <c r="D180" s="4" t="s">
        <v>15</v>
      </c>
      <c r="E180" s="2">
        <v>17.2</v>
      </c>
      <c r="F180" s="5">
        <v>1.2355284469075489</v>
      </c>
      <c r="G180" s="5">
        <v>2.5528446907548963E-2</v>
      </c>
    </row>
    <row r="181" spans="1:7" x14ac:dyDescent="0.2">
      <c r="A181" s="4" t="s">
        <v>193</v>
      </c>
      <c r="B181" s="4" t="s">
        <v>106</v>
      </c>
      <c r="C181" s="4" t="s">
        <v>8</v>
      </c>
      <c r="D181" s="4" t="s">
        <v>9</v>
      </c>
      <c r="E181" s="2">
        <v>12.4</v>
      </c>
      <c r="F181" s="5">
        <v>1.0934216851622351</v>
      </c>
      <c r="G181" s="5">
        <v>3.4216851622350664E-3</v>
      </c>
    </row>
    <row r="182" spans="1:7" x14ac:dyDescent="0.2">
      <c r="A182" s="4" t="s">
        <v>194</v>
      </c>
      <c r="B182" s="4" t="s">
        <v>106</v>
      </c>
      <c r="C182" s="4" t="s">
        <v>8</v>
      </c>
      <c r="D182" s="4" t="s">
        <v>18</v>
      </c>
      <c r="E182" s="2">
        <v>17.8</v>
      </c>
      <c r="F182" s="5">
        <v>1.2504200023088941</v>
      </c>
      <c r="G182" s="5">
        <v>2.9420002308893967E-2</v>
      </c>
    </row>
    <row r="183" spans="1:7" x14ac:dyDescent="0.2">
      <c r="A183" s="4" t="s">
        <v>195</v>
      </c>
      <c r="B183" s="4" t="s">
        <v>106</v>
      </c>
      <c r="C183" s="4" t="s">
        <v>8</v>
      </c>
      <c r="D183" s="4" t="s">
        <v>18</v>
      </c>
      <c r="E183" s="2">
        <v>14.7</v>
      </c>
      <c r="F183" s="5">
        <v>1.167317334748176</v>
      </c>
      <c r="G183" s="5">
        <v>-5.368266525182408E-2</v>
      </c>
    </row>
    <row r="184" spans="1:7" x14ac:dyDescent="0.2">
      <c r="A184" s="4" t="s">
        <v>196</v>
      </c>
      <c r="B184" s="4" t="s">
        <v>106</v>
      </c>
      <c r="C184" s="4" t="s">
        <v>8</v>
      </c>
      <c r="D184" s="4" t="s">
        <v>18</v>
      </c>
      <c r="E184" s="2">
        <v>14.7</v>
      </c>
      <c r="F184" s="5">
        <v>1.167317334748176</v>
      </c>
      <c r="G184" s="5">
        <v>-5.368266525182408E-2</v>
      </c>
    </row>
    <row r="185" spans="1:7" x14ac:dyDescent="0.2">
      <c r="A185" s="4" t="s">
        <v>197</v>
      </c>
      <c r="B185" s="4" t="s">
        <v>106</v>
      </c>
      <c r="C185" s="4" t="s">
        <v>8</v>
      </c>
      <c r="D185" s="4" t="s">
        <v>18</v>
      </c>
      <c r="E185" s="2">
        <v>14.7</v>
      </c>
      <c r="F185" s="5">
        <v>1.167317334748176</v>
      </c>
      <c r="G185" s="5">
        <v>-5.368266525182408E-2</v>
      </c>
    </row>
    <row r="186" spans="1:7" x14ac:dyDescent="0.2">
      <c r="A186" s="4" t="s">
        <v>198</v>
      </c>
      <c r="B186" s="4" t="s">
        <v>106</v>
      </c>
      <c r="C186" s="4" t="s">
        <v>8</v>
      </c>
      <c r="D186" s="4" t="s">
        <v>18</v>
      </c>
      <c r="E186" s="2">
        <v>14.7</v>
      </c>
      <c r="F186" s="5">
        <v>1.167317334748176</v>
      </c>
      <c r="G186" s="5">
        <v>-5.368266525182408E-2</v>
      </c>
    </row>
    <row r="187" spans="1:7" x14ac:dyDescent="0.2">
      <c r="A187" s="4" t="s">
        <v>199</v>
      </c>
      <c r="B187" s="4" t="s">
        <v>106</v>
      </c>
      <c r="C187" s="4" t="s">
        <v>8</v>
      </c>
      <c r="D187" s="4" t="s">
        <v>18</v>
      </c>
      <c r="E187" s="2">
        <v>14.7</v>
      </c>
      <c r="F187" s="5">
        <v>1.167317334748176</v>
      </c>
      <c r="G187" s="5">
        <v>-5.368266525182408E-2</v>
      </c>
    </row>
    <row r="188" spans="1:7" x14ac:dyDescent="0.2">
      <c r="A188" s="4" t="s">
        <v>200</v>
      </c>
      <c r="B188" s="4" t="s">
        <v>106</v>
      </c>
      <c r="C188" s="4" t="s">
        <v>8</v>
      </c>
      <c r="D188" s="4" t="s">
        <v>9</v>
      </c>
      <c r="E188" s="2">
        <v>12.5</v>
      </c>
      <c r="F188" s="5">
        <v>1.0969100130080565</v>
      </c>
      <c r="G188" s="5">
        <v>6.9100130080563815E-3</v>
      </c>
    </row>
    <row r="189" spans="1:7" x14ac:dyDescent="0.2">
      <c r="A189" s="4" t="s">
        <v>201</v>
      </c>
      <c r="B189" s="4" t="s">
        <v>106</v>
      </c>
      <c r="C189" s="4" t="s">
        <v>8</v>
      </c>
      <c r="D189" s="4" t="s">
        <v>15</v>
      </c>
      <c r="E189" s="2">
        <v>17.399999999999999</v>
      </c>
      <c r="F189" s="5">
        <v>1.2405492482825997</v>
      </c>
      <c r="G189" s="5">
        <v>3.054924828259975E-2</v>
      </c>
    </row>
    <row r="190" spans="1:7" x14ac:dyDescent="0.2">
      <c r="A190" s="4" t="s">
        <v>202</v>
      </c>
      <c r="B190" s="4" t="s">
        <v>106</v>
      </c>
      <c r="C190" s="4" t="s">
        <v>8</v>
      </c>
      <c r="D190" s="4" t="s">
        <v>18</v>
      </c>
      <c r="E190" s="2">
        <v>16.399999999999999</v>
      </c>
      <c r="F190" s="5">
        <v>1.2148438480476977</v>
      </c>
      <c r="G190" s="5">
        <v>-6.1561519523023467E-3</v>
      </c>
    </row>
    <row r="191" spans="1:7" x14ac:dyDescent="0.2">
      <c r="A191" s="4" t="s">
        <v>203</v>
      </c>
      <c r="B191" s="4" t="s">
        <v>106</v>
      </c>
      <c r="C191" s="4" t="s">
        <v>8</v>
      </c>
      <c r="D191" s="4" t="s">
        <v>18</v>
      </c>
      <c r="E191" s="2">
        <v>17.100000000000001</v>
      </c>
      <c r="F191" s="5">
        <v>1.2329961103921538</v>
      </c>
      <c r="G191" s="5">
        <v>1.1996110392153758E-2</v>
      </c>
    </row>
    <row r="192" spans="1:7" x14ac:dyDescent="0.2">
      <c r="A192" s="4" t="s">
        <v>204</v>
      </c>
      <c r="B192" s="4" t="s">
        <v>106</v>
      </c>
      <c r="C192" s="4" t="s">
        <v>8</v>
      </c>
      <c r="D192" s="4" t="s">
        <v>15</v>
      </c>
      <c r="E192" s="2">
        <v>13.3</v>
      </c>
      <c r="F192" s="5">
        <v>1.1238516409670858</v>
      </c>
      <c r="G192" s="5">
        <v>-8.6148359032914179E-2</v>
      </c>
    </row>
    <row r="193" spans="1:7" x14ac:dyDescent="0.2">
      <c r="A193" s="4" t="s">
        <v>205</v>
      </c>
      <c r="B193" s="4" t="s">
        <v>106</v>
      </c>
      <c r="C193" s="4" t="s">
        <v>8</v>
      </c>
      <c r="D193" s="4" t="s">
        <v>15</v>
      </c>
      <c r="E193" s="2">
        <v>17.7</v>
      </c>
      <c r="F193" s="5">
        <v>1.2479732663618066</v>
      </c>
      <c r="G193" s="5">
        <v>3.7973266361806646E-2</v>
      </c>
    </row>
    <row r="194" spans="1:7" x14ac:dyDescent="0.2">
      <c r="A194" s="4" t="s">
        <v>206</v>
      </c>
      <c r="B194" s="4" t="s">
        <v>106</v>
      </c>
      <c r="C194" s="4" t="s">
        <v>8</v>
      </c>
      <c r="D194" s="4" t="s">
        <v>11</v>
      </c>
      <c r="E194" s="2">
        <v>12.8</v>
      </c>
      <c r="F194" s="5">
        <v>1.1072099696478683</v>
      </c>
      <c r="G194" s="5">
        <v>-5.8790030352131595E-2</v>
      </c>
    </row>
    <row r="195" spans="1:7" x14ac:dyDescent="0.2">
      <c r="A195" s="4" t="s">
        <v>207</v>
      </c>
      <c r="B195" s="4" t="s">
        <v>106</v>
      </c>
      <c r="C195" s="4" t="s">
        <v>8</v>
      </c>
      <c r="D195" s="4" t="s">
        <v>11</v>
      </c>
      <c r="E195" s="2">
        <v>16</v>
      </c>
      <c r="F195" s="5">
        <v>1.2041199826559248</v>
      </c>
      <c r="G195" s="5">
        <v>3.8119982655924867E-2</v>
      </c>
    </row>
    <row r="196" spans="1:7" x14ac:dyDescent="0.2">
      <c r="A196" s="4" t="s">
        <v>208</v>
      </c>
      <c r="B196" s="4" t="s">
        <v>106</v>
      </c>
      <c r="C196" s="4" t="s">
        <v>8</v>
      </c>
      <c r="D196" s="4" t="s">
        <v>9</v>
      </c>
      <c r="E196" s="2">
        <v>14.6</v>
      </c>
      <c r="F196" s="5">
        <v>1.1643528557844371</v>
      </c>
      <c r="G196" s="5">
        <v>7.4352855784437066E-2</v>
      </c>
    </row>
    <row r="197" spans="1:7" x14ac:dyDescent="0.2">
      <c r="A197" s="4" t="s">
        <v>209</v>
      </c>
      <c r="B197" s="4" t="s">
        <v>106</v>
      </c>
      <c r="C197" s="4" t="s">
        <v>8</v>
      </c>
      <c r="D197" s="4" t="s">
        <v>18</v>
      </c>
      <c r="E197" s="2">
        <v>16.899999999999999</v>
      </c>
      <c r="F197" s="5">
        <v>1.2278867046136734</v>
      </c>
      <c r="G197" s="5">
        <v>6.8867046136733556E-3</v>
      </c>
    </row>
    <row r="198" spans="1:7" x14ac:dyDescent="0.2">
      <c r="A198" s="4" t="s">
        <v>210</v>
      </c>
      <c r="B198" s="4" t="s">
        <v>106</v>
      </c>
      <c r="C198" s="4" t="s">
        <v>8</v>
      </c>
      <c r="D198" s="4" t="s">
        <v>9</v>
      </c>
      <c r="E198" s="2">
        <v>10.199999999999999</v>
      </c>
      <c r="F198" s="5">
        <v>1.0086001717619175</v>
      </c>
      <c r="G198" s="5">
        <v>-8.1399828238082561E-2</v>
      </c>
    </row>
    <row r="199" spans="1:7" x14ac:dyDescent="0.2">
      <c r="A199" s="4" t="s">
        <v>211</v>
      </c>
      <c r="B199" s="4" t="s">
        <v>106</v>
      </c>
      <c r="C199" s="4" t="s">
        <v>8</v>
      </c>
      <c r="D199" s="4" t="s">
        <v>18</v>
      </c>
      <c r="E199" s="2">
        <v>16.899999999999999</v>
      </c>
      <c r="F199" s="5">
        <v>1.2278867046136734</v>
      </c>
      <c r="G199" s="5">
        <v>6.8867046136733556E-3</v>
      </c>
    </row>
    <row r="200" spans="1:7" x14ac:dyDescent="0.2">
      <c r="A200" s="4" t="s">
        <v>212</v>
      </c>
      <c r="B200" s="4" t="s">
        <v>106</v>
      </c>
      <c r="C200" s="4" t="s">
        <v>8</v>
      </c>
      <c r="D200" s="4" t="s">
        <v>11</v>
      </c>
      <c r="E200" s="2">
        <v>18.7</v>
      </c>
      <c r="F200" s="5">
        <v>1.271841606536499</v>
      </c>
      <c r="G200" s="5">
        <v>0.1058416065364991</v>
      </c>
    </row>
    <row r="201" spans="1:7" x14ac:dyDescent="0.2">
      <c r="A201" s="4" t="s">
        <v>213</v>
      </c>
      <c r="B201" s="4" t="s">
        <v>106</v>
      </c>
      <c r="C201" s="4" t="s">
        <v>8</v>
      </c>
      <c r="D201" s="4" t="s">
        <v>9</v>
      </c>
      <c r="E201" s="2">
        <v>10.3</v>
      </c>
      <c r="F201" s="5">
        <v>1.0128372247051722</v>
      </c>
      <c r="G201" s="5">
        <v>-7.7162775294827846E-2</v>
      </c>
    </row>
    <row r="202" spans="1:7" x14ac:dyDescent="0.2">
      <c r="A202" s="4" t="s">
        <v>214</v>
      </c>
      <c r="B202" s="4" t="s">
        <v>106</v>
      </c>
      <c r="C202" s="4" t="s">
        <v>8</v>
      </c>
      <c r="D202" s="4" t="s">
        <v>15</v>
      </c>
      <c r="E202" s="2">
        <v>15.9</v>
      </c>
      <c r="F202" s="5">
        <v>1.2013971243204515</v>
      </c>
      <c r="G202" s="5">
        <v>-8.6028756795484274E-3</v>
      </c>
    </row>
    <row r="203" spans="1:7" x14ac:dyDescent="0.2">
      <c r="A203" s="4" t="s">
        <v>215</v>
      </c>
      <c r="B203" s="4" t="s">
        <v>106</v>
      </c>
      <c r="C203" s="4" t="s">
        <v>8</v>
      </c>
      <c r="D203" s="4" t="s">
        <v>11</v>
      </c>
      <c r="E203" s="2">
        <v>16</v>
      </c>
      <c r="F203" s="5">
        <v>1.2041199826559248</v>
      </c>
      <c r="G203" s="5">
        <v>3.8119982655924867E-2</v>
      </c>
    </row>
    <row r="204" spans="1:7" x14ac:dyDescent="0.2">
      <c r="A204" s="4" t="s">
        <v>216</v>
      </c>
      <c r="B204" s="4" t="s">
        <v>106</v>
      </c>
      <c r="C204" s="4" t="s">
        <v>8</v>
      </c>
      <c r="D204" s="4" t="s">
        <v>9</v>
      </c>
      <c r="E204" s="2">
        <v>12.4</v>
      </c>
      <c r="F204" s="5">
        <v>1.0934216851622351</v>
      </c>
      <c r="G204" s="5">
        <v>3.4216851622350664E-3</v>
      </c>
    </row>
    <row r="205" spans="1:7" x14ac:dyDescent="0.2">
      <c r="A205" s="4" t="s">
        <v>217</v>
      </c>
      <c r="B205" s="4" t="s">
        <v>106</v>
      </c>
      <c r="C205" s="4" t="s">
        <v>8</v>
      </c>
      <c r="D205" s="4" t="s">
        <v>15</v>
      </c>
      <c r="E205" s="2">
        <v>19</v>
      </c>
      <c r="F205" s="5">
        <v>1.2787536009528289</v>
      </c>
      <c r="G205" s="5">
        <v>6.8753600952828897E-2</v>
      </c>
    </row>
    <row r="206" spans="1:7" x14ac:dyDescent="0.2">
      <c r="A206" s="4" t="s">
        <v>218</v>
      </c>
      <c r="B206" s="4" t="s">
        <v>106</v>
      </c>
      <c r="C206" s="4" t="s">
        <v>8</v>
      </c>
      <c r="D206" s="4" t="s">
        <v>15</v>
      </c>
      <c r="E206" s="2">
        <v>14.8</v>
      </c>
      <c r="F206" s="5">
        <v>1.1702617153949575</v>
      </c>
      <c r="G206" s="5">
        <v>-3.9738284605042473E-2</v>
      </c>
    </row>
    <row r="207" spans="1:7" x14ac:dyDescent="0.2">
      <c r="A207" s="4" t="s">
        <v>219</v>
      </c>
      <c r="B207" s="4" t="s">
        <v>106</v>
      </c>
      <c r="C207" s="4" t="s">
        <v>8</v>
      </c>
      <c r="D207" s="4" t="s">
        <v>18</v>
      </c>
      <c r="E207" s="2">
        <v>17</v>
      </c>
      <c r="F207" s="5">
        <v>1.2304489213782739</v>
      </c>
      <c r="G207" s="5">
        <v>9.4489213782738002E-3</v>
      </c>
    </row>
    <row r="208" spans="1:7" x14ac:dyDescent="0.2">
      <c r="A208" s="4" t="s">
        <v>220</v>
      </c>
      <c r="B208" s="4" t="s">
        <v>106</v>
      </c>
      <c r="C208" s="4" t="s">
        <v>8</v>
      </c>
      <c r="D208" s="4" t="s">
        <v>15</v>
      </c>
      <c r="E208" s="2">
        <v>13.8</v>
      </c>
      <c r="F208" s="5">
        <v>1.1398790864012365</v>
      </c>
      <c r="G208" s="5">
        <v>-7.012091359876349E-2</v>
      </c>
    </row>
    <row r="209" spans="1:7" x14ac:dyDescent="0.2">
      <c r="A209" s="4" t="s">
        <v>221</v>
      </c>
      <c r="B209" s="4" t="s">
        <v>106</v>
      </c>
      <c r="C209" s="4" t="s">
        <v>8</v>
      </c>
      <c r="D209" s="4" t="s">
        <v>15</v>
      </c>
      <c r="E209" s="2">
        <v>18</v>
      </c>
      <c r="F209" s="5">
        <v>1.255272505103306</v>
      </c>
      <c r="G209" s="5">
        <v>4.5272505103306049E-2</v>
      </c>
    </row>
    <row r="210" spans="1:7" x14ac:dyDescent="0.2">
      <c r="A210" s="4" t="s">
        <v>222</v>
      </c>
      <c r="B210" s="4" t="s">
        <v>106</v>
      </c>
      <c r="C210" s="4" t="s">
        <v>8</v>
      </c>
      <c r="D210" s="4" t="s">
        <v>18</v>
      </c>
      <c r="E210" s="2">
        <v>13.2</v>
      </c>
      <c r="F210" s="5">
        <v>1.1205739312058498</v>
      </c>
      <c r="G210" s="5">
        <v>-0.10042606879415028</v>
      </c>
    </row>
    <row r="211" spans="1:7" x14ac:dyDescent="0.2">
      <c r="A211" s="4" t="s">
        <v>223</v>
      </c>
      <c r="B211" s="4" t="s">
        <v>106</v>
      </c>
      <c r="C211" s="4" t="s">
        <v>8</v>
      </c>
      <c r="D211" s="4" t="s">
        <v>11</v>
      </c>
      <c r="E211" s="2">
        <v>17.7</v>
      </c>
      <c r="F211" s="5">
        <v>1.2479732663618066</v>
      </c>
      <c r="G211" s="5">
        <v>8.1973266361806685E-2</v>
      </c>
    </row>
    <row r="212" spans="1:7" x14ac:dyDescent="0.2">
      <c r="A212" s="4" t="s">
        <v>224</v>
      </c>
      <c r="B212" s="4" t="s">
        <v>106</v>
      </c>
      <c r="C212" s="4" t="s">
        <v>8</v>
      </c>
      <c r="D212" s="4" t="s">
        <v>15</v>
      </c>
      <c r="E212" s="2">
        <v>17.5</v>
      </c>
      <c r="F212" s="5">
        <v>1.2430380486862944</v>
      </c>
      <c r="G212" s="5">
        <v>3.3038048686294452E-2</v>
      </c>
    </row>
    <row r="213" spans="1:7" x14ac:dyDescent="0.2">
      <c r="A213" s="4" t="s">
        <v>225</v>
      </c>
      <c r="B213" s="4" t="s">
        <v>106</v>
      </c>
      <c r="C213" s="4" t="s">
        <v>8</v>
      </c>
      <c r="D213" s="4" t="s">
        <v>18</v>
      </c>
      <c r="E213" s="2">
        <v>14</v>
      </c>
      <c r="F213" s="5">
        <v>1.146128035678238</v>
      </c>
      <c r="G213" s="5">
        <v>-7.487196432176213E-2</v>
      </c>
    </row>
    <row r="214" spans="1:7" x14ac:dyDescent="0.2">
      <c r="A214" s="4" t="s">
        <v>226</v>
      </c>
      <c r="B214" s="4" t="s">
        <v>106</v>
      </c>
      <c r="C214" s="4" t="s">
        <v>8</v>
      </c>
      <c r="D214" s="4" t="s">
        <v>15</v>
      </c>
      <c r="E214" s="2">
        <v>17</v>
      </c>
      <c r="F214" s="5">
        <v>1.2304489213782739</v>
      </c>
      <c r="G214" s="5">
        <v>2.0448921378273921E-2</v>
      </c>
    </row>
    <row r="215" spans="1:7" x14ac:dyDescent="0.2">
      <c r="A215" s="4" t="s">
        <v>227</v>
      </c>
      <c r="B215" s="4" t="s">
        <v>106</v>
      </c>
      <c r="C215" s="4" t="s">
        <v>8</v>
      </c>
      <c r="D215" s="4" t="s">
        <v>9</v>
      </c>
      <c r="E215" s="2">
        <v>10.7</v>
      </c>
      <c r="F215" s="5">
        <v>1.0293837776852097</v>
      </c>
      <c r="G215" s="5">
        <v>-6.0616222314790358E-2</v>
      </c>
    </row>
    <row r="216" spans="1:7" x14ac:dyDescent="0.2">
      <c r="A216" s="4" t="s">
        <v>228</v>
      </c>
      <c r="B216" s="4" t="s">
        <v>106</v>
      </c>
      <c r="C216" s="4" t="s">
        <v>8</v>
      </c>
      <c r="D216" s="4" t="s">
        <v>18</v>
      </c>
      <c r="E216" s="2">
        <v>18.7</v>
      </c>
      <c r="F216" s="5">
        <v>1.271841606536499</v>
      </c>
      <c r="G216" s="5">
        <v>5.084160653649894E-2</v>
      </c>
    </row>
    <row r="217" spans="1:7" x14ac:dyDescent="0.2">
      <c r="A217" s="4" t="s">
        <v>229</v>
      </c>
      <c r="B217" s="4" t="s">
        <v>106</v>
      </c>
      <c r="C217" s="4" t="s">
        <v>8</v>
      </c>
      <c r="D217" s="4" t="s">
        <v>18</v>
      </c>
      <c r="E217" s="2">
        <v>16.3</v>
      </c>
      <c r="F217" s="5">
        <v>1.2121876044039579</v>
      </c>
      <c r="G217" s="5">
        <v>-8.8123955960421885E-3</v>
      </c>
    </row>
    <row r="218" spans="1:7" x14ac:dyDescent="0.2">
      <c r="A218" s="4" t="s">
        <v>230</v>
      </c>
      <c r="B218" s="4" t="s">
        <v>106</v>
      </c>
      <c r="C218" s="4" t="s">
        <v>8</v>
      </c>
      <c r="D218" s="4" t="s">
        <v>9</v>
      </c>
      <c r="E218" s="2">
        <v>11.3</v>
      </c>
      <c r="F218" s="5">
        <v>1.0530784434834197</v>
      </c>
      <c r="G218" s="5">
        <v>-3.6921556516580356E-2</v>
      </c>
    </row>
    <row r="219" spans="1:7" x14ac:dyDescent="0.2">
      <c r="A219" s="4" t="s">
        <v>231</v>
      </c>
      <c r="B219" s="4" t="s">
        <v>106</v>
      </c>
      <c r="C219" s="4" t="s">
        <v>8</v>
      </c>
      <c r="D219" s="4" t="s">
        <v>9</v>
      </c>
      <c r="E219" s="2">
        <v>13.2</v>
      </c>
      <c r="F219" s="5">
        <v>1.1205739312058498</v>
      </c>
      <c r="G219" s="5">
        <v>3.0573931205849725E-2</v>
      </c>
    </row>
    <row r="220" spans="1:7" x14ac:dyDescent="0.2">
      <c r="A220" s="4" t="s">
        <v>232</v>
      </c>
      <c r="B220" s="4" t="s">
        <v>106</v>
      </c>
      <c r="C220" s="4" t="s">
        <v>8</v>
      </c>
      <c r="D220" s="4" t="s">
        <v>18</v>
      </c>
      <c r="E220" s="2">
        <v>18.2</v>
      </c>
      <c r="F220" s="5">
        <v>1.2600713879850747</v>
      </c>
      <c r="G220" s="5">
        <v>3.907138798507459E-2</v>
      </c>
    </row>
    <row r="221" spans="1:7" x14ac:dyDescent="0.2">
      <c r="A221" s="4" t="s">
        <v>233</v>
      </c>
      <c r="B221" s="4" t="s">
        <v>106</v>
      </c>
      <c r="C221" s="4" t="s">
        <v>8</v>
      </c>
      <c r="D221" s="4" t="s">
        <v>18</v>
      </c>
      <c r="E221" s="2">
        <v>18.2</v>
      </c>
      <c r="F221" s="5">
        <v>1.2600713879850747</v>
      </c>
      <c r="G221" s="5">
        <v>3.907138798507459E-2</v>
      </c>
    </row>
    <row r="222" spans="1:7" x14ac:dyDescent="0.2">
      <c r="A222" s="4" t="s">
        <v>234</v>
      </c>
      <c r="B222" s="4" t="s">
        <v>106</v>
      </c>
      <c r="C222" s="4" t="s">
        <v>8</v>
      </c>
      <c r="D222" s="4" t="s">
        <v>15</v>
      </c>
      <c r="E222" s="2">
        <v>17.5</v>
      </c>
      <c r="F222" s="5">
        <v>1.2430380486862944</v>
      </c>
      <c r="G222" s="5">
        <v>3.3038048686294452E-2</v>
      </c>
    </row>
    <row r="223" spans="1:7" x14ac:dyDescent="0.2">
      <c r="A223" s="4" t="s">
        <v>235</v>
      </c>
      <c r="B223" s="4" t="s">
        <v>106</v>
      </c>
      <c r="C223" s="4" t="s">
        <v>8</v>
      </c>
      <c r="D223" s="4" t="s">
        <v>15</v>
      </c>
      <c r="E223" s="2">
        <v>17.899999999999999</v>
      </c>
      <c r="F223" s="5">
        <v>1.2528530309798931</v>
      </c>
      <c r="G223" s="5">
        <v>4.2853030979893125E-2</v>
      </c>
    </row>
    <row r="224" spans="1:7" x14ac:dyDescent="0.2">
      <c r="A224" s="4" t="s">
        <v>236</v>
      </c>
      <c r="B224" s="4" t="s">
        <v>106</v>
      </c>
      <c r="C224" s="4" t="s">
        <v>8</v>
      </c>
      <c r="D224" s="4" t="s">
        <v>11</v>
      </c>
      <c r="E224" s="2">
        <v>13.1</v>
      </c>
      <c r="F224" s="5">
        <v>1.1172712956557642</v>
      </c>
      <c r="G224" s="5">
        <v>-4.8728704344235707E-2</v>
      </c>
    </row>
    <row r="225" spans="1:7" x14ac:dyDescent="0.2">
      <c r="A225" s="4" t="s">
        <v>237</v>
      </c>
      <c r="B225" s="4" t="s">
        <v>106</v>
      </c>
      <c r="C225" s="4" t="s">
        <v>8</v>
      </c>
      <c r="D225" s="4" t="s">
        <v>11</v>
      </c>
      <c r="E225" s="2">
        <v>16.5</v>
      </c>
      <c r="F225" s="5">
        <v>1.2174839442139063</v>
      </c>
      <c r="G225" s="5">
        <v>5.1483944213906341E-2</v>
      </c>
    </row>
    <row r="226" spans="1:7" x14ac:dyDescent="0.2">
      <c r="A226" s="4" t="s">
        <v>238</v>
      </c>
      <c r="B226" s="4" t="s">
        <v>106</v>
      </c>
      <c r="C226" s="4" t="s">
        <v>8</v>
      </c>
      <c r="D226" s="4" t="s">
        <v>11</v>
      </c>
      <c r="E226" s="2">
        <v>11.2</v>
      </c>
      <c r="F226" s="5">
        <v>1.0492180226701815</v>
      </c>
      <c r="G226" s="5">
        <v>-0.11678197732981843</v>
      </c>
    </row>
    <row r="227" spans="1:7" x14ac:dyDescent="0.2">
      <c r="A227" s="4" t="s">
        <v>239</v>
      </c>
      <c r="B227" s="4" t="s">
        <v>106</v>
      </c>
      <c r="C227" s="4" t="s">
        <v>8</v>
      </c>
      <c r="D227" s="4" t="s">
        <v>11</v>
      </c>
      <c r="E227" s="2">
        <v>12.8</v>
      </c>
      <c r="F227" s="5">
        <v>1.1072099696478683</v>
      </c>
      <c r="G227" s="5">
        <v>-5.8790030352131595E-2</v>
      </c>
    </row>
    <row r="228" spans="1:7" x14ac:dyDescent="0.2">
      <c r="A228" s="4" t="s">
        <v>240</v>
      </c>
      <c r="B228" s="4" t="s">
        <v>106</v>
      </c>
      <c r="C228" s="4" t="s">
        <v>8</v>
      </c>
      <c r="D228" s="4" t="s">
        <v>15</v>
      </c>
      <c r="E228" s="2">
        <v>14</v>
      </c>
      <c r="F228" s="5">
        <v>1.146128035678238</v>
      </c>
      <c r="G228" s="5">
        <v>-6.3871964321762009E-2</v>
      </c>
    </row>
    <row r="229" spans="1:7" x14ac:dyDescent="0.2">
      <c r="A229" s="4" t="s">
        <v>241</v>
      </c>
      <c r="B229" s="4" t="s">
        <v>106</v>
      </c>
      <c r="C229" s="4" t="s">
        <v>8</v>
      </c>
      <c r="D229" s="4" t="s">
        <v>9</v>
      </c>
      <c r="E229" s="2">
        <v>12</v>
      </c>
      <c r="F229" s="5">
        <v>1.0791812460476249</v>
      </c>
      <c r="G229" s="5">
        <v>-1.0818753952375193E-2</v>
      </c>
    </row>
    <row r="230" spans="1:7" x14ac:dyDescent="0.2">
      <c r="A230" s="4" t="s">
        <v>242</v>
      </c>
      <c r="B230" s="4" t="s">
        <v>106</v>
      </c>
      <c r="C230" s="4" t="s">
        <v>8</v>
      </c>
      <c r="D230" s="4" t="s">
        <v>15</v>
      </c>
      <c r="E230" s="2">
        <v>15.4</v>
      </c>
      <c r="F230" s="5">
        <v>1.1875207208364631</v>
      </c>
      <c r="G230" s="5">
        <v>-2.2479279163536869E-2</v>
      </c>
    </row>
    <row r="231" spans="1:7" x14ac:dyDescent="0.2">
      <c r="A231" s="4" t="s">
        <v>243</v>
      </c>
      <c r="B231" s="4" t="s">
        <v>106</v>
      </c>
      <c r="C231" s="4" t="s">
        <v>8</v>
      </c>
      <c r="D231" s="4" t="s">
        <v>15</v>
      </c>
      <c r="E231" s="2">
        <v>17.600000000000001</v>
      </c>
      <c r="F231" s="5">
        <v>1.2455126678141499</v>
      </c>
      <c r="G231" s="5">
        <v>3.5512667814149967E-2</v>
      </c>
    </row>
    <row r="232" spans="1:7" x14ac:dyDescent="0.2">
      <c r="A232" s="4" t="s">
        <v>244</v>
      </c>
      <c r="B232" s="4" t="s">
        <v>106</v>
      </c>
      <c r="C232" s="4" t="s">
        <v>8</v>
      </c>
      <c r="D232" s="4" t="s">
        <v>9</v>
      </c>
      <c r="E232" s="2">
        <v>10.3</v>
      </c>
      <c r="F232" s="5">
        <v>1.0128372247051722</v>
      </c>
      <c r="G232" s="5">
        <v>-7.7162775294827846E-2</v>
      </c>
    </row>
    <row r="233" spans="1:7" x14ac:dyDescent="0.2">
      <c r="A233" s="4" t="s">
        <v>245</v>
      </c>
      <c r="B233" s="4" t="s">
        <v>106</v>
      </c>
      <c r="C233" s="4" t="s">
        <v>8</v>
      </c>
      <c r="D233" s="4" t="s">
        <v>9</v>
      </c>
      <c r="E233" s="2">
        <v>12.5</v>
      </c>
      <c r="F233" s="5">
        <v>1.0969100130080565</v>
      </c>
      <c r="G233" s="5">
        <v>6.9100130080563815E-3</v>
      </c>
    </row>
    <row r="234" spans="1:7" x14ac:dyDescent="0.2">
      <c r="A234" s="4" t="s">
        <v>246</v>
      </c>
      <c r="B234" s="4" t="s">
        <v>106</v>
      </c>
      <c r="C234" s="4" t="s">
        <v>8</v>
      </c>
      <c r="D234" s="4" t="s">
        <v>15</v>
      </c>
      <c r="E234" s="2">
        <v>14.3</v>
      </c>
      <c r="F234" s="5">
        <v>1.1553360374650619</v>
      </c>
      <c r="G234" s="5">
        <v>-5.4663962534938104E-2</v>
      </c>
    </row>
    <row r="235" spans="1:7" x14ac:dyDescent="0.2">
      <c r="A235" s="4" t="s">
        <v>247</v>
      </c>
      <c r="B235" s="4" t="s">
        <v>106</v>
      </c>
      <c r="C235" s="4" t="s">
        <v>8</v>
      </c>
      <c r="D235" s="4" t="s">
        <v>18</v>
      </c>
      <c r="E235" s="2">
        <v>17.3</v>
      </c>
      <c r="F235" s="5">
        <v>1.2380461031287955</v>
      </c>
      <c r="G235" s="5">
        <v>1.7046103128795398E-2</v>
      </c>
    </row>
    <row r="236" spans="1:7" x14ac:dyDescent="0.2">
      <c r="A236" s="4" t="s">
        <v>248</v>
      </c>
      <c r="B236" s="4" t="s">
        <v>106</v>
      </c>
      <c r="C236" s="4" t="s">
        <v>8</v>
      </c>
      <c r="D236" s="4" t="s">
        <v>9</v>
      </c>
      <c r="E236" s="2">
        <v>13.3</v>
      </c>
      <c r="F236" s="5">
        <v>1.1238516409670858</v>
      </c>
      <c r="G236" s="5">
        <v>3.3851640967085705E-2</v>
      </c>
    </row>
    <row r="237" spans="1:7" x14ac:dyDescent="0.2">
      <c r="A237" s="4" t="s">
        <v>249</v>
      </c>
      <c r="B237" s="4" t="s">
        <v>106</v>
      </c>
      <c r="C237" s="4" t="s">
        <v>8</v>
      </c>
      <c r="D237" s="4" t="s">
        <v>9</v>
      </c>
      <c r="E237" s="2">
        <v>10.3</v>
      </c>
      <c r="F237" s="5">
        <v>1.0128372247051722</v>
      </c>
      <c r="G237" s="5">
        <v>-7.7162775294827846E-2</v>
      </c>
    </row>
    <row r="238" spans="1:7" x14ac:dyDescent="0.2">
      <c r="A238" s="4" t="s">
        <v>250</v>
      </c>
      <c r="B238" s="4" t="s">
        <v>106</v>
      </c>
      <c r="C238" s="4" t="s">
        <v>8</v>
      </c>
      <c r="D238" s="4" t="s">
        <v>11</v>
      </c>
      <c r="E238" s="2">
        <v>12.2</v>
      </c>
      <c r="F238" s="5">
        <v>1.0863598306747482</v>
      </c>
      <c r="G238" s="5">
        <v>-7.9640169325251753E-2</v>
      </c>
    </row>
    <row r="239" spans="1:7" x14ac:dyDescent="0.2">
      <c r="A239" s="4" t="s">
        <v>251</v>
      </c>
      <c r="B239" s="4" t="s">
        <v>106</v>
      </c>
      <c r="C239" s="4" t="s">
        <v>8</v>
      </c>
      <c r="D239" s="4" t="s">
        <v>15</v>
      </c>
      <c r="E239" s="2">
        <v>18.100000000000001</v>
      </c>
      <c r="F239" s="5">
        <v>1.2576785748691846</v>
      </c>
      <c r="G239" s="5">
        <v>4.7678574869184587E-2</v>
      </c>
    </row>
    <row r="240" spans="1:7" x14ac:dyDescent="0.2">
      <c r="A240" s="4" t="s">
        <v>252</v>
      </c>
      <c r="B240" s="4" t="s">
        <v>106</v>
      </c>
      <c r="C240" s="4" t="s">
        <v>8</v>
      </c>
      <c r="D240" s="4" t="s">
        <v>9</v>
      </c>
      <c r="E240" s="2">
        <v>11.5</v>
      </c>
      <c r="F240" s="5">
        <v>1.0606978403536116</v>
      </c>
      <c r="G240" s="5">
        <v>-2.9302159646388493E-2</v>
      </c>
    </row>
    <row r="241" spans="1:7" x14ac:dyDescent="0.2">
      <c r="A241" s="4" t="s">
        <v>253</v>
      </c>
      <c r="B241" s="4" t="s">
        <v>106</v>
      </c>
      <c r="C241" s="4" t="s">
        <v>8</v>
      </c>
      <c r="D241" s="4" t="s">
        <v>9</v>
      </c>
      <c r="E241" s="2">
        <v>10.3</v>
      </c>
      <c r="F241" s="5">
        <v>1.0128372247051722</v>
      </c>
      <c r="G241" s="5">
        <v>-7.7162775294827846E-2</v>
      </c>
    </row>
    <row r="242" spans="1:7" x14ac:dyDescent="0.2">
      <c r="A242" s="4" t="s">
        <v>254</v>
      </c>
      <c r="B242" s="4" t="s">
        <v>106</v>
      </c>
      <c r="C242" s="4" t="s">
        <v>8</v>
      </c>
      <c r="D242" s="4" t="s">
        <v>9</v>
      </c>
      <c r="E242" s="2">
        <v>12.4</v>
      </c>
      <c r="F242" s="5">
        <v>1.0934216851622351</v>
      </c>
      <c r="G242" s="5">
        <v>3.4216851622350664E-3</v>
      </c>
    </row>
    <row r="243" spans="1:7" x14ac:dyDescent="0.2">
      <c r="A243" s="4" t="s">
        <v>255</v>
      </c>
      <c r="B243" s="4" t="s">
        <v>106</v>
      </c>
      <c r="C243" s="4" t="s">
        <v>8</v>
      </c>
      <c r="D243" s="4" t="s">
        <v>15</v>
      </c>
      <c r="E243" s="2">
        <v>13.9</v>
      </c>
      <c r="F243" s="5">
        <v>1.1430148002540952</v>
      </c>
      <c r="G243" s="5">
        <v>-6.6985199745904778E-2</v>
      </c>
    </row>
    <row r="244" spans="1:7" x14ac:dyDescent="0.2">
      <c r="A244" s="4" t="s">
        <v>256</v>
      </c>
      <c r="B244" s="4" t="s">
        <v>106</v>
      </c>
      <c r="C244" s="4" t="s">
        <v>8</v>
      </c>
      <c r="D244" s="4" t="s">
        <v>15</v>
      </c>
      <c r="E244" s="2">
        <v>13.1</v>
      </c>
      <c r="F244" s="5">
        <v>1.1172712956557642</v>
      </c>
      <c r="G244" s="5">
        <v>-9.2728704344235746E-2</v>
      </c>
    </row>
    <row r="245" spans="1:7" x14ac:dyDescent="0.2">
      <c r="A245" s="4" t="s">
        <v>257</v>
      </c>
      <c r="B245" s="4" t="s">
        <v>106</v>
      </c>
      <c r="C245" s="4" t="s">
        <v>8</v>
      </c>
      <c r="D245" s="4" t="s">
        <v>9</v>
      </c>
      <c r="E245" s="2">
        <v>13.4</v>
      </c>
      <c r="F245" s="5">
        <v>1.1271047983648077</v>
      </c>
      <c r="G245" s="5">
        <v>3.7104798364807623E-2</v>
      </c>
    </row>
    <row r="246" spans="1:7" x14ac:dyDescent="0.2">
      <c r="A246" s="4" t="s">
        <v>258</v>
      </c>
      <c r="B246" s="4" t="s">
        <v>106</v>
      </c>
      <c r="C246" s="4" t="s">
        <v>8</v>
      </c>
      <c r="D246" s="4" t="s">
        <v>9</v>
      </c>
      <c r="E246" s="2">
        <v>11.2</v>
      </c>
      <c r="F246" s="5">
        <v>1.0492180226701815</v>
      </c>
      <c r="G246" s="5">
        <v>-4.0781977329818586E-2</v>
      </c>
    </row>
    <row r="247" spans="1:7" x14ac:dyDescent="0.2">
      <c r="A247" s="4" t="s">
        <v>259</v>
      </c>
      <c r="B247" s="4" t="s">
        <v>106</v>
      </c>
      <c r="C247" s="4" t="s">
        <v>8</v>
      </c>
      <c r="D247" s="4" t="s">
        <v>15</v>
      </c>
      <c r="E247" s="2">
        <v>16.5</v>
      </c>
      <c r="F247" s="5">
        <v>1.2174839442139063</v>
      </c>
      <c r="G247" s="5">
        <v>7.4839442139063017E-3</v>
      </c>
    </row>
    <row r="248" spans="1:7" x14ac:dyDescent="0.2">
      <c r="A248" s="4" t="s">
        <v>260</v>
      </c>
      <c r="B248" s="4" t="s">
        <v>106</v>
      </c>
      <c r="C248" s="4" t="s">
        <v>8</v>
      </c>
      <c r="D248" s="4" t="s">
        <v>11</v>
      </c>
      <c r="E248" s="2">
        <v>13</v>
      </c>
      <c r="F248" s="5">
        <v>1.1139433523068367</v>
      </c>
      <c r="G248" s="5">
        <v>-5.2056647693163205E-2</v>
      </c>
    </row>
    <row r="249" spans="1:7" x14ac:dyDescent="0.2">
      <c r="A249" s="4" t="s">
        <v>261</v>
      </c>
      <c r="B249" s="4" t="s">
        <v>106</v>
      </c>
      <c r="C249" s="4" t="s">
        <v>8</v>
      </c>
      <c r="D249" s="4" t="s">
        <v>9</v>
      </c>
      <c r="E249" s="2">
        <v>12.8</v>
      </c>
      <c r="F249" s="5">
        <v>1.1072099696478683</v>
      </c>
      <c r="G249" s="5">
        <v>1.7209969647868251E-2</v>
      </c>
    </row>
    <row r="250" spans="1:7" x14ac:dyDescent="0.2">
      <c r="A250" s="4" t="s">
        <v>262</v>
      </c>
      <c r="B250" s="4" t="s">
        <v>106</v>
      </c>
      <c r="C250" s="4" t="s">
        <v>8</v>
      </c>
      <c r="D250" s="4" t="s">
        <v>9</v>
      </c>
      <c r="E250" s="2">
        <v>13.5</v>
      </c>
      <c r="F250" s="5">
        <v>1.1303337684950061</v>
      </c>
      <c r="G250" s="5">
        <v>4.0333768495006028E-2</v>
      </c>
    </row>
    <row r="251" spans="1:7" x14ac:dyDescent="0.2">
      <c r="A251" s="4" t="s">
        <v>263</v>
      </c>
      <c r="B251" s="4" t="s">
        <v>106</v>
      </c>
      <c r="C251" s="4" t="s">
        <v>8</v>
      </c>
      <c r="D251" s="4" t="s">
        <v>18</v>
      </c>
      <c r="E251" s="2">
        <v>18.2</v>
      </c>
      <c r="F251" s="5">
        <v>1.2600713879850747</v>
      </c>
      <c r="G251" s="5">
        <v>3.907138798507459E-2</v>
      </c>
    </row>
    <row r="252" spans="1:7" x14ac:dyDescent="0.2">
      <c r="A252" s="4" t="s">
        <v>264</v>
      </c>
      <c r="B252" s="4" t="s">
        <v>106</v>
      </c>
      <c r="C252" s="4" t="s">
        <v>8</v>
      </c>
      <c r="D252" s="4" t="s">
        <v>18</v>
      </c>
      <c r="E252" s="2">
        <v>17.899999999999999</v>
      </c>
      <c r="F252" s="5">
        <v>1.2528530309798931</v>
      </c>
      <c r="G252" s="5">
        <v>3.1853030979893004E-2</v>
      </c>
    </row>
    <row r="253" spans="1:7" x14ac:dyDescent="0.2">
      <c r="A253" s="4" t="s">
        <v>265</v>
      </c>
      <c r="B253" s="4" t="s">
        <v>106</v>
      </c>
      <c r="C253" s="4" t="s">
        <v>8</v>
      </c>
      <c r="D253" s="4" t="s">
        <v>9</v>
      </c>
      <c r="E253" s="2">
        <v>12.1</v>
      </c>
      <c r="F253" s="5">
        <v>1.0827853703164501</v>
      </c>
      <c r="G253" s="5">
        <v>-7.2146296835500223E-3</v>
      </c>
    </row>
    <row r="254" spans="1:7" x14ac:dyDescent="0.2">
      <c r="A254" s="4" t="s">
        <v>266</v>
      </c>
      <c r="B254" s="4" t="s">
        <v>106</v>
      </c>
      <c r="C254" s="4" t="s">
        <v>8</v>
      </c>
      <c r="D254" s="4" t="s">
        <v>9</v>
      </c>
      <c r="E254" s="2">
        <v>14.7</v>
      </c>
      <c r="F254" s="5">
        <v>1.167317334748176</v>
      </c>
      <c r="G254" s="5">
        <v>7.7317334748175925E-2</v>
      </c>
    </row>
    <row r="255" spans="1:7" x14ac:dyDescent="0.2">
      <c r="A255" s="4" t="s">
        <v>267</v>
      </c>
      <c r="B255" s="4" t="s">
        <v>106</v>
      </c>
      <c r="C255" s="4" t="s">
        <v>8</v>
      </c>
      <c r="D255" s="4" t="s">
        <v>9</v>
      </c>
      <c r="E255" s="2">
        <v>10.4</v>
      </c>
      <c r="F255" s="5">
        <v>1.0170333392987803</v>
      </c>
      <c r="G255" s="5">
        <v>-7.2966660701219821E-2</v>
      </c>
    </row>
    <row r="256" spans="1:7" x14ac:dyDescent="0.2">
      <c r="A256" s="4" t="s">
        <v>268</v>
      </c>
      <c r="B256" s="4" t="s">
        <v>106</v>
      </c>
      <c r="C256" s="4" t="s">
        <v>8</v>
      </c>
      <c r="D256" s="4" t="s">
        <v>15</v>
      </c>
      <c r="E256" s="2">
        <v>17.7</v>
      </c>
      <c r="F256" s="5">
        <v>1.2479732663618066</v>
      </c>
      <c r="G256" s="5">
        <v>3.7973266361806646E-2</v>
      </c>
    </row>
    <row r="257" spans="1:7" x14ac:dyDescent="0.2">
      <c r="A257" s="4" t="s">
        <v>269</v>
      </c>
      <c r="B257" s="4" t="s">
        <v>106</v>
      </c>
      <c r="C257" s="4" t="s">
        <v>8</v>
      </c>
      <c r="D257" s="4" t="s">
        <v>15</v>
      </c>
      <c r="E257" s="2">
        <v>16.399999999999999</v>
      </c>
      <c r="F257" s="5">
        <v>1.2148438480476977</v>
      </c>
      <c r="G257" s="5">
        <v>4.8438480476977741E-3</v>
      </c>
    </row>
    <row r="258" spans="1:7" x14ac:dyDescent="0.2">
      <c r="A258" s="4" t="s">
        <v>270</v>
      </c>
      <c r="B258" s="4" t="s">
        <v>106</v>
      </c>
      <c r="C258" s="4" t="s">
        <v>8</v>
      </c>
      <c r="D258" s="4" t="s">
        <v>15</v>
      </c>
      <c r="E258" s="2">
        <v>16.899999999999999</v>
      </c>
      <c r="F258" s="5">
        <v>1.2278867046136734</v>
      </c>
      <c r="G258" s="5">
        <v>1.7886704613673476E-2</v>
      </c>
    </row>
    <row r="259" spans="1:7" x14ac:dyDescent="0.2">
      <c r="A259" s="4" t="s">
        <v>271</v>
      </c>
      <c r="B259" s="4" t="s">
        <v>106</v>
      </c>
      <c r="C259" s="4" t="s">
        <v>8</v>
      </c>
      <c r="D259" s="4" t="s">
        <v>15</v>
      </c>
      <c r="E259" s="2">
        <v>16.5</v>
      </c>
      <c r="F259" s="5">
        <v>1.2174839442139063</v>
      </c>
      <c r="G259" s="5">
        <v>7.4839442139063017E-3</v>
      </c>
    </row>
    <row r="260" spans="1:7" x14ac:dyDescent="0.2">
      <c r="A260" s="4" t="s">
        <v>272</v>
      </c>
      <c r="B260" s="4" t="s">
        <v>106</v>
      </c>
      <c r="C260" s="4" t="s">
        <v>8</v>
      </c>
      <c r="D260" s="4" t="s">
        <v>15</v>
      </c>
      <c r="E260" s="2">
        <v>13.3</v>
      </c>
      <c r="F260" s="5">
        <v>1.1238516409670858</v>
      </c>
      <c r="G260" s="5">
        <v>-8.6148359032914179E-2</v>
      </c>
    </row>
    <row r="261" spans="1:7" x14ac:dyDescent="0.2">
      <c r="A261" s="4" t="s">
        <v>273</v>
      </c>
      <c r="B261" s="4" t="s">
        <v>106</v>
      </c>
      <c r="C261" s="4" t="s">
        <v>8</v>
      </c>
      <c r="D261" s="4" t="s">
        <v>15</v>
      </c>
      <c r="E261" s="2">
        <v>15.1</v>
      </c>
      <c r="F261" s="5">
        <v>1.1789769472931695</v>
      </c>
      <c r="G261" s="5">
        <v>-3.1023052706830478E-2</v>
      </c>
    </row>
    <row r="262" spans="1:7" x14ac:dyDescent="0.2">
      <c r="A262" s="4" t="s">
        <v>274</v>
      </c>
      <c r="B262" s="4" t="s">
        <v>106</v>
      </c>
      <c r="C262" s="4" t="s">
        <v>8</v>
      </c>
      <c r="D262" s="4" t="s">
        <v>15</v>
      </c>
      <c r="E262" s="2">
        <v>15.5</v>
      </c>
      <c r="F262" s="5">
        <v>1.1903316981702914</v>
      </c>
      <c r="G262" s="5">
        <v>-1.9668301829708579E-2</v>
      </c>
    </row>
    <row r="263" spans="1:7" x14ac:dyDescent="0.2">
      <c r="A263" s="4" t="s">
        <v>275</v>
      </c>
      <c r="B263" s="4" t="s">
        <v>106</v>
      </c>
      <c r="C263" s="4" t="s">
        <v>8</v>
      </c>
      <c r="D263" s="4" t="s">
        <v>18</v>
      </c>
      <c r="E263" s="2">
        <v>14.8</v>
      </c>
      <c r="F263" s="5">
        <v>1.1702617153949575</v>
      </c>
      <c r="G263" s="5">
        <v>-5.0738284605042594E-2</v>
      </c>
    </row>
    <row r="264" spans="1:7" x14ac:dyDescent="0.2">
      <c r="A264" s="4" t="s">
        <v>276</v>
      </c>
      <c r="B264" s="4" t="s">
        <v>106</v>
      </c>
      <c r="C264" s="4" t="s">
        <v>8</v>
      </c>
      <c r="D264" s="4" t="s">
        <v>18</v>
      </c>
      <c r="E264" s="2">
        <v>15.7</v>
      </c>
      <c r="F264" s="5">
        <v>1.1958996524092338</v>
      </c>
      <c r="G264" s="5">
        <v>-2.5100347590766292E-2</v>
      </c>
    </row>
    <row r="265" spans="1:7" x14ac:dyDescent="0.2">
      <c r="A265" s="4" t="s">
        <v>277</v>
      </c>
      <c r="B265" s="4" t="s">
        <v>106</v>
      </c>
      <c r="C265" s="4" t="s">
        <v>8</v>
      </c>
      <c r="D265" s="4" t="s">
        <v>18</v>
      </c>
      <c r="E265" s="2">
        <v>14.8</v>
      </c>
      <c r="F265" s="5">
        <v>1.1702617153949575</v>
      </c>
      <c r="G265" s="5">
        <v>-5.0738284605042594E-2</v>
      </c>
    </row>
    <row r="266" spans="1:7" x14ac:dyDescent="0.2">
      <c r="A266" s="4" t="s">
        <v>278</v>
      </c>
      <c r="B266" s="4" t="s">
        <v>106</v>
      </c>
      <c r="C266" s="4" t="s">
        <v>8</v>
      </c>
      <c r="D266" s="4" t="s">
        <v>18</v>
      </c>
      <c r="E266" s="2">
        <v>18.5</v>
      </c>
      <c r="F266" s="5">
        <v>1.2671717284030137</v>
      </c>
      <c r="G266" s="5">
        <v>4.6171728403013645E-2</v>
      </c>
    </row>
    <row r="267" spans="1:7" x14ac:dyDescent="0.2">
      <c r="A267" s="4" t="s">
        <v>279</v>
      </c>
      <c r="B267" s="4" t="s">
        <v>106</v>
      </c>
      <c r="C267" s="4" t="s">
        <v>8</v>
      </c>
      <c r="D267" s="4" t="s">
        <v>18</v>
      </c>
      <c r="E267" s="2">
        <v>16.7</v>
      </c>
      <c r="F267" s="5">
        <v>1.2227164711475833</v>
      </c>
      <c r="G267" s="5">
        <v>1.7164711475832206E-3</v>
      </c>
    </row>
    <row r="268" spans="1:7" x14ac:dyDescent="0.2">
      <c r="A268" s="4" t="s">
        <v>280</v>
      </c>
      <c r="B268" s="4" t="s">
        <v>106</v>
      </c>
      <c r="C268" s="4" t="s">
        <v>8</v>
      </c>
      <c r="D268" s="4" t="s">
        <v>18</v>
      </c>
      <c r="E268" s="2">
        <v>19.899999999999999</v>
      </c>
      <c r="F268" s="5">
        <v>1.2988530764097066</v>
      </c>
      <c r="G268" s="5">
        <v>7.7853076409706512E-2</v>
      </c>
    </row>
    <row r="269" spans="1:7" x14ac:dyDescent="0.2">
      <c r="A269" s="4" t="s">
        <v>281</v>
      </c>
      <c r="B269" s="4" t="s">
        <v>106</v>
      </c>
      <c r="C269" s="4" t="s">
        <v>8</v>
      </c>
      <c r="D269" s="4" t="s">
        <v>11</v>
      </c>
      <c r="E269" s="2">
        <v>12</v>
      </c>
      <c r="F269" s="5">
        <v>1.0791812460476249</v>
      </c>
      <c r="G269" s="5">
        <v>-8.6818753952375038E-2</v>
      </c>
    </row>
    <row r="270" spans="1:7" x14ac:dyDescent="0.2">
      <c r="A270" s="4" t="s">
        <v>282</v>
      </c>
      <c r="B270" s="4" t="s">
        <v>106</v>
      </c>
      <c r="C270" s="4" t="s">
        <v>8</v>
      </c>
      <c r="D270" s="4" t="s">
        <v>11</v>
      </c>
      <c r="E270" s="2">
        <v>11.6</v>
      </c>
      <c r="F270" s="5">
        <v>1.0644579892269184</v>
      </c>
      <c r="G270" s="5">
        <v>-0.10154201077308156</v>
      </c>
    </row>
    <row r="271" spans="1:7" x14ac:dyDescent="0.2">
      <c r="A271" s="4" t="s">
        <v>283</v>
      </c>
      <c r="B271" s="4" t="s">
        <v>106</v>
      </c>
      <c r="C271" s="4" t="s">
        <v>8</v>
      </c>
      <c r="D271" s="4" t="s">
        <v>18</v>
      </c>
      <c r="E271" s="2">
        <v>19.399999999999999</v>
      </c>
      <c r="F271" s="5">
        <v>1.287801729930226</v>
      </c>
      <c r="G271" s="5">
        <v>6.6801729930225928E-2</v>
      </c>
    </row>
    <row r="272" spans="1:7" x14ac:dyDescent="0.2">
      <c r="A272" s="4" t="s">
        <v>284</v>
      </c>
      <c r="B272" s="4" t="s">
        <v>106</v>
      </c>
      <c r="C272" s="4" t="s">
        <v>8</v>
      </c>
      <c r="D272" s="4" t="s">
        <v>9</v>
      </c>
      <c r="E272" s="2">
        <v>12.3</v>
      </c>
      <c r="F272" s="5">
        <v>1.0899051114393981</v>
      </c>
      <c r="G272" s="5">
        <v>-9.4888560602024441E-5</v>
      </c>
    </row>
    <row r="273" spans="1:7" x14ac:dyDescent="0.2">
      <c r="A273" s="4" t="s">
        <v>285</v>
      </c>
      <c r="B273" s="4" t="s">
        <v>106</v>
      </c>
      <c r="C273" s="4" t="s">
        <v>8</v>
      </c>
      <c r="D273" s="4" t="s">
        <v>9</v>
      </c>
      <c r="E273" s="2">
        <v>11.1</v>
      </c>
      <c r="F273" s="5">
        <v>1.0453229787866574</v>
      </c>
      <c r="G273" s="5">
        <v>-4.4677021213342716E-2</v>
      </c>
    </row>
    <row r="274" spans="1:7" x14ac:dyDescent="0.2">
      <c r="A274" s="4" t="s">
        <v>286</v>
      </c>
      <c r="B274" s="4" t="s">
        <v>106</v>
      </c>
      <c r="C274" s="4" t="s">
        <v>8</v>
      </c>
      <c r="D274" s="4" t="s">
        <v>9</v>
      </c>
      <c r="E274" s="2">
        <v>14.7</v>
      </c>
      <c r="F274" s="5">
        <v>1.167317334748176</v>
      </c>
      <c r="G274" s="5">
        <v>7.7317334748175925E-2</v>
      </c>
    </row>
    <row r="275" spans="1:7" x14ac:dyDescent="0.2">
      <c r="A275" s="4" t="s">
        <v>287</v>
      </c>
      <c r="B275" s="4" t="s">
        <v>106</v>
      </c>
      <c r="C275" s="4" t="s">
        <v>8</v>
      </c>
      <c r="D275" s="4" t="s">
        <v>9</v>
      </c>
      <c r="E275" s="2">
        <v>12.8</v>
      </c>
      <c r="F275" s="5">
        <v>1.1072099696478683</v>
      </c>
      <c r="G275" s="5">
        <v>1.7209969647868251E-2</v>
      </c>
    </row>
    <row r="276" spans="1:7" x14ac:dyDescent="0.2">
      <c r="A276" s="4" t="s">
        <v>288</v>
      </c>
      <c r="B276" s="4" t="s">
        <v>106</v>
      </c>
      <c r="C276" s="4" t="s">
        <v>8</v>
      </c>
      <c r="D276" s="4" t="s">
        <v>9</v>
      </c>
      <c r="E276" s="2">
        <v>13.2</v>
      </c>
      <c r="F276" s="5">
        <v>1.1205739312058498</v>
      </c>
      <c r="G276" s="5">
        <v>3.0573931205849725E-2</v>
      </c>
    </row>
    <row r="277" spans="1:7" x14ac:dyDescent="0.2">
      <c r="A277" s="4" t="s">
        <v>289</v>
      </c>
      <c r="B277" s="4" t="s">
        <v>106</v>
      </c>
      <c r="C277" s="4" t="s">
        <v>8</v>
      </c>
      <c r="D277" s="4" t="s">
        <v>11</v>
      </c>
      <c r="E277" s="2">
        <v>16.899999999999999</v>
      </c>
      <c r="F277" s="5">
        <v>1.2278867046136734</v>
      </c>
      <c r="G277" s="5">
        <v>6.1886704613673515E-2</v>
      </c>
    </row>
    <row r="278" spans="1:7" x14ac:dyDescent="0.2">
      <c r="A278" s="4" t="s">
        <v>290</v>
      </c>
      <c r="B278" s="4" t="s">
        <v>106</v>
      </c>
      <c r="C278" s="4" t="s">
        <v>8</v>
      </c>
      <c r="D278" s="4" t="s">
        <v>15</v>
      </c>
      <c r="E278" s="2">
        <v>17.5</v>
      </c>
      <c r="F278" s="5">
        <v>1.2430380486862944</v>
      </c>
      <c r="G278" s="5">
        <v>3.3038048686294452E-2</v>
      </c>
    </row>
    <row r="279" spans="1:7" x14ac:dyDescent="0.2">
      <c r="A279" s="4" t="s">
        <v>291</v>
      </c>
      <c r="B279" s="4" t="s">
        <v>106</v>
      </c>
      <c r="C279" s="4" t="s">
        <v>8</v>
      </c>
      <c r="D279" s="4" t="s">
        <v>15</v>
      </c>
      <c r="E279" s="2">
        <v>17.2</v>
      </c>
      <c r="F279" s="5">
        <v>1.2355284469075489</v>
      </c>
      <c r="G279" s="5">
        <v>2.5528446907548963E-2</v>
      </c>
    </row>
    <row r="280" spans="1:7" x14ac:dyDescent="0.2">
      <c r="A280" s="4" t="s">
        <v>292</v>
      </c>
      <c r="B280" s="4" t="s">
        <v>106</v>
      </c>
      <c r="C280" s="4" t="s">
        <v>8</v>
      </c>
      <c r="D280" s="4" t="s">
        <v>15</v>
      </c>
      <c r="E280" s="2">
        <v>14.6</v>
      </c>
      <c r="F280" s="5">
        <v>1.1643528557844371</v>
      </c>
      <c r="G280" s="5">
        <v>-4.5647144215562818E-2</v>
      </c>
    </row>
    <row r="281" spans="1:7" x14ac:dyDescent="0.2">
      <c r="A281" s="4" t="s">
        <v>293</v>
      </c>
      <c r="B281" s="4" t="s">
        <v>106</v>
      </c>
      <c r="C281" s="4" t="s">
        <v>8</v>
      </c>
      <c r="D281" s="4" t="s">
        <v>15</v>
      </c>
      <c r="E281" s="2">
        <v>15</v>
      </c>
      <c r="F281" s="5">
        <v>1.1760912590556813</v>
      </c>
      <c r="G281" s="5">
        <v>-3.3908740944318616E-2</v>
      </c>
    </row>
    <row r="282" spans="1:7" x14ac:dyDescent="0.2">
      <c r="A282" s="4" t="s">
        <v>294</v>
      </c>
      <c r="B282" s="4" t="s">
        <v>106</v>
      </c>
      <c r="C282" s="4" t="s">
        <v>8</v>
      </c>
      <c r="D282" s="4" t="s">
        <v>15</v>
      </c>
      <c r="E282" s="2">
        <v>17.7</v>
      </c>
      <c r="F282" s="5">
        <v>1.2479732663618066</v>
      </c>
      <c r="G282" s="5">
        <v>3.7973266361806646E-2</v>
      </c>
    </row>
    <row r="283" spans="1:7" x14ac:dyDescent="0.2">
      <c r="A283" s="4" t="s">
        <v>295</v>
      </c>
      <c r="B283" s="4" t="s">
        <v>106</v>
      </c>
      <c r="C283" s="4" t="s">
        <v>8</v>
      </c>
      <c r="D283" s="4" t="s">
        <v>18</v>
      </c>
      <c r="E283" s="2">
        <v>14.4</v>
      </c>
      <c r="F283" s="5">
        <v>1.1583624920952498</v>
      </c>
      <c r="G283" s="5">
        <v>-6.2637507904750311E-2</v>
      </c>
    </row>
    <row r="284" spans="1:7" x14ac:dyDescent="0.2">
      <c r="A284" s="4" t="s">
        <v>296</v>
      </c>
      <c r="B284" s="4" t="s">
        <v>106</v>
      </c>
      <c r="C284" s="4" t="s">
        <v>8</v>
      </c>
      <c r="D284" s="4" t="s">
        <v>18</v>
      </c>
      <c r="E284" s="2">
        <v>19.7</v>
      </c>
      <c r="F284" s="5">
        <v>1.2944662261615929</v>
      </c>
      <c r="G284" s="5">
        <v>7.3466226161592818E-2</v>
      </c>
    </row>
    <row r="285" spans="1:7" x14ac:dyDescent="0.2">
      <c r="A285" s="4" t="s">
        <v>297</v>
      </c>
      <c r="B285" s="4" t="s">
        <v>106</v>
      </c>
      <c r="C285" s="4" t="s">
        <v>8</v>
      </c>
      <c r="D285" s="4" t="s">
        <v>18</v>
      </c>
      <c r="E285" s="2">
        <v>15.9</v>
      </c>
      <c r="F285" s="5">
        <v>1.2013971243204515</v>
      </c>
      <c r="G285" s="5">
        <v>-1.9602875679548548E-2</v>
      </c>
    </row>
    <row r="286" spans="1:7" x14ac:dyDescent="0.2">
      <c r="A286" s="4" t="s">
        <v>298</v>
      </c>
      <c r="B286" s="4" t="s">
        <v>106</v>
      </c>
      <c r="C286" s="4" t="s">
        <v>8</v>
      </c>
      <c r="D286" s="4" t="s">
        <v>18</v>
      </c>
      <c r="E286" s="2">
        <v>12.9</v>
      </c>
      <c r="F286" s="5">
        <v>1.110589710299249</v>
      </c>
      <c r="G286" s="5">
        <v>-0.11041028970075106</v>
      </c>
    </row>
    <row r="287" spans="1:7" x14ac:dyDescent="0.2">
      <c r="A287" s="4" t="s">
        <v>299</v>
      </c>
      <c r="B287" s="4" t="s">
        <v>106</v>
      </c>
      <c r="C287" s="4" t="s">
        <v>8</v>
      </c>
      <c r="D287" s="4" t="s">
        <v>11</v>
      </c>
      <c r="E287" s="2">
        <v>12.6</v>
      </c>
      <c r="F287" s="5">
        <v>1.1003705451175629</v>
      </c>
      <c r="G287" s="5">
        <v>-6.5629454882436988E-2</v>
      </c>
    </row>
    <row r="288" spans="1:7" x14ac:dyDescent="0.2">
      <c r="A288" s="4" t="s">
        <v>300</v>
      </c>
      <c r="B288" s="4" t="s">
        <v>106</v>
      </c>
      <c r="C288" s="4" t="s">
        <v>8</v>
      </c>
      <c r="D288" s="4" t="s">
        <v>18</v>
      </c>
      <c r="E288" s="2">
        <v>15.2</v>
      </c>
      <c r="F288" s="5">
        <v>1.1818435879447726</v>
      </c>
      <c r="G288" s="5">
        <v>-3.9156412055227463E-2</v>
      </c>
    </row>
    <row r="289" spans="1:7" x14ac:dyDescent="0.2">
      <c r="A289" s="4" t="s">
        <v>301</v>
      </c>
      <c r="B289" s="4" t="s">
        <v>106</v>
      </c>
      <c r="C289" s="4" t="s">
        <v>8</v>
      </c>
      <c r="D289" s="4" t="s">
        <v>18</v>
      </c>
      <c r="E289" s="2">
        <v>19.600000000000001</v>
      </c>
      <c r="F289" s="5">
        <v>1.2922560713564761</v>
      </c>
      <c r="G289" s="5">
        <v>7.1256071356476047E-2</v>
      </c>
    </row>
    <row r="290" spans="1:7" x14ac:dyDescent="0.2">
      <c r="A290" s="4" t="s">
        <v>302</v>
      </c>
      <c r="B290" s="4" t="s">
        <v>106</v>
      </c>
      <c r="C290" s="4" t="s">
        <v>8</v>
      </c>
      <c r="D290" s="4" t="s">
        <v>11</v>
      </c>
      <c r="E290" s="2">
        <v>14.2</v>
      </c>
      <c r="F290" s="5">
        <v>1.1522883443830565</v>
      </c>
      <c r="G290" s="5">
        <v>-1.371165561694343E-2</v>
      </c>
    </row>
    <row r="291" spans="1:7" x14ac:dyDescent="0.2">
      <c r="A291" s="4" t="s">
        <v>303</v>
      </c>
      <c r="B291" s="4" t="s">
        <v>106</v>
      </c>
      <c r="C291" s="4" t="s">
        <v>8</v>
      </c>
      <c r="D291" s="4" t="s">
        <v>11</v>
      </c>
      <c r="E291" s="2">
        <v>15.4</v>
      </c>
      <c r="F291" s="5">
        <v>1.1875207208364631</v>
      </c>
      <c r="G291" s="5">
        <v>2.152072083646317E-2</v>
      </c>
    </row>
    <row r="292" spans="1:7" x14ac:dyDescent="0.2">
      <c r="A292" s="4" t="s">
        <v>304</v>
      </c>
      <c r="B292" s="4" t="s">
        <v>106</v>
      </c>
      <c r="C292" s="4" t="s">
        <v>8</v>
      </c>
      <c r="D292" s="4" t="s">
        <v>11</v>
      </c>
      <c r="E292" s="2">
        <v>16</v>
      </c>
      <c r="F292" s="5">
        <v>1.2041199826559248</v>
      </c>
      <c r="G292" s="5">
        <v>3.8119982655924867E-2</v>
      </c>
    </row>
    <row r="293" spans="1:7" x14ac:dyDescent="0.2">
      <c r="A293" s="4" t="s">
        <v>305</v>
      </c>
      <c r="B293" s="4" t="s">
        <v>106</v>
      </c>
      <c r="C293" s="4" t="s">
        <v>8</v>
      </c>
      <c r="D293" s="4" t="s">
        <v>9</v>
      </c>
      <c r="E293" s="2">
        <v>13.4</v>
      </c>
      <c r="F293" s="5">
        <v>1.1271047983648077</v>
      </c>
      <c r="G293" s="5">
        <v>3.7104798364807623E-2</v>
      </c>
    </row>
    <row r="294" spans="1:7" x14ac:dyDescent="0.2">
      <c r="A294" s="4" t="s">
        <v>306</v>
      </c>
      <c r="B294" s="4" t="s">
        <v>106</v>
      </c>
      <c r="C294" s="4" t="s">
        <v>8</v>
      </c>
      <c r="D294" s="4" t="s">
        <v>18</v>
      </c>
      <c r="E294" s="2">
        <v>16.5</v>
      </c>
      <c r="F294" s="5">
        <v>1.2174839442139063</v>
      </c>
      <c r="G294" s="5">
        <v>-3.5160557860938191E-3</v>
      </c>
    </row>
    <row r="295" spans="1:7" x14ac:dyDescent="0.2">
      <c r="A295" s="4" t="s">
        <v>307</v>
      </c>
      <c r="B295" s="4" t="s">
        <v>106</v>
      </c>
      <c r="C295" s="4" t="s">
        <v>8</v>
      </c>
      <c r="D295" s="4" t="s">
        <v>18</v>
      </c>
      <c r="E295" s="2">
        <v>19</v>
      </c>
      <c r="F295" s="5">
        <v>1.2787536009528289</v>
      </c>
      <c r="G295" s="5">
        <v>5.7753600952828776E-2</v>
      </c>
    </row>
    <row r="296" spans="1:7" x14ac:dyDescent="0.2">
      <c r="A296" s="4" t="s">
        <v>308</v>
      </c>
      <c r="B296" s="4" t="s">
        <v>106</v>
      </c>
      <c r="C296" s="4" t="s">
        <v>8</v>
      </c>
      <c r="D296" s="4" t="s">
        <v>18</v>
      </c>
      <c r="E296" s="2">
        <v>19.3</v>
      </c>
      <c r="F296" s="5">
        <v>1.2855573090077739</v>
      </c>
      <c r="G296" s="5">
        <v>6.4557309007773789E-2</v>
      </c>
    </row>
    <row r="297" spans="1:7" x14ac:dyDescent="0.2">
      <c r="A297" s="4" t="s">
        <v>309</v>
      </c>
      <c r="B297" s="4" t="s">
        <v>106</v>
      </c>
      <c r="C297" s="4" t="s">
        <v>8</v>
      </c>
      <c r="D297" s="4" t="s">
        <v>18</v>
      </c>
      <c r="E297" s="2">
        <v>14.8</v>
      </c>
      <c r="F297" s="5">
        <v>1.1702617153949575</v>
      </c>
      <c r="G297" s="5">
        <v>-5.0738284605042594E-2</v>
      </c>
    </row>
    <row r="298" spans="1:7" x14ac:dyDescent="0.2">
      <c r="A298" s="4" t="s">
        <v>310</v>
      </c>
      <c r="B298" s="4" t="s">
        <v>106</v>
      </c>
      <c r="C298" s="4" t="s">
        <v>8</v>
      </c>
      <c r="D298" s="4" t="s">
        <v>11</v>
      </c>
      <c r="E298" s="2">
        <v>16.3</v>
      </c>
      <c r="F298" s="5">
        <v>1.2121876044039579</v>
      </c>
      <c r="G298" s="5">
        <v>4.6187604403957971E-2</v>
      </c>
    </row>
    <row r="299" spans="1:7" x14ac:dyDescent="0.2">
      <c r="A299" s="4" t="s">
        <v>311</v>
      </c>
      <c r="B299" s="4" t="s">
        <v>106</v>
      </c>
      <c r="C299" s="4" t="s">
        <v>8</v>
      </c>
      <c r="D299" s="4" t="s">
        <v>9</v>
      </c>
      <c r="E299" s="2">
        <v>14.7</v>
      </c>
      <c r="F299" s="5">
        <v>1.167317334748176</v>
      </c>
      <c r="G299" s="5">
        <v>7.7317334748175925E-2</v>
      </c>
    </row>
    <row r="300" spans="1:7" x14ac:dyDescent="0.2">
      <c r="A300" s="4" t="s">
        <v>312</v>
      </c>
      <c r="B300" s="4" t="s">
        <v>106</v>
      </c>
      <c r="C300" s="4" t="s">
        <v>8</v>
      </c>
      <c r="D300" s="4" t="s">
        <v>15</v>
      </c>
      <c r="E300" s="2">
        <v>13.8</v>
      </c>
      <c r="F300" s="5">
        <v>1.1398790864012365</v>
      </c>
      <c r="G300" s="5">
        <v>-7.012091359876349E-2</v>
      </c>
    </row>
    <row r="301" spans="1:7" x14ac:dyDescent="0.2">
      <c r="A301" s="4" t="s">
        <v>313</v>
      </c>
      <c r="B301" s="4" t="s">
        <v>106</v>
      </c>
      <c r="C301" s="4" t="s">
        <v>8</v>
      </c>
      <c r="D301" s="4" t="s">
        <v>9</v>
      </c>
      <c r="E301" s="2">
        <v>9.1999999999999993</v>
      </c>
      <c r="F301" s="5">
        <v>0.96378782734555524</v>
      </c>
      <c r="G301" s="5">
        <v>-0.12621217265444484</v>
      </c>
    </row>
    <row r="302" spans="1:7" x14ac:dyDescent="0.2">
      <c r="A302" s="4" t="s">
        <v>314</v>
      </c>
      <c r="B302" s="4" t="s">
        <v>106</v>
      </c>
      <c r="C302" s="4" t="s">
        <v>8</v>
      </c>
      <c r="D302" s="4" t="s">
        <v>15</v>
      </c>
      <c r="E302" s="2">
        <v>14.7</v>
      </c>
      <c r="F302" s="5">
        <v>1.167317334748176</v>
      </c>
      <c r="G302" s="5">
        <v>-4.2682665251823959E-2</v>
      </c>
    </row>
    <row r="303" spans="1:7" x14ac:dyDescent="0.2">
      <c r="A303" s="4" t="s">
        <v>315</v>
      </c>
      <c r="B303" s="4" t="s">
        <v>106</v>
      </c>
      <c r="C303" s="4" t="s">
        <v>8</v>
      </c>
      <c r="D303" s="4" t="s">
        <v>15</v>
      </c>
      <c r="E303" s="2">
        <v>15.8</v>
      </c>
      <c r="F303" s="5">
        <v>1.1986570869544226</v>
      </c>
      <c r="G303" s="5">
        <v>-1.134291304557733E-2</v>
      </c>
    </row>
    <row r="304" spans="1:7" x14ac:dyDescent="0.2">
      <c r="A304" s="4" t="s">
        <v>316</v>
      </c>
      <c r="B304" s="4" t="s">
        <v>106</v>
      </c>
      <c r="C304" s="4" t="s">
        <v>8</v>
      </c>
      <c r="D304" s="4" t="s">
        <v>11</v>
      </c>
      <c r="E304" s="2">
        <v>13.2</v>
      </c>
      <c r="F304" s="5">
        <v>1.1205739312058498</v>
      </c>
      <c r="G304" s="5">
        <v>-4.5426068794150121E-2</v>
      </c>
    </row>
    <row r="305" spans="1:7" x14ac:dyDescent="0.2">
      <c r="A305" s="4" t="s">
        <v>317</v>
      </c>
      <c r="B305" s="4" t="s">
        <v>106</v>
      </c>
      <c r="C305" s="4" t="s">
        <v>8</v>
      </c>
      <c r="D305" s="4" t="s">
        <v>11</v>
      </c>
      <c r="E305" s="2">
        <v>15</v>
      </c>
      <c r="F305" s="5">
        <v>1.1760912590556813</v>
      </c>
      <c r="G305" s="5">
        <v>1.0091259055681423E-2</v>
      </c>
    </row>
    <row r="306" spans="1:7" x14ac:dyDescent="0.2">
      <c r="A306" s="4" t="s">
        <v>318</v>
      </c>
      <c r="B306" s="4" t="s">
        <v>106</v>
      </c>
      <c r="C306" s="4" t="s">
        <v>8</v>
      </c>
      <c r="D306" s="4" t="s">
        <v>9</v>
      </c>
      <c r="E306" s="2">
        <v>11.2</v>
      </c>
      <c r="F306" s="5">
        <v>1.0492180226701815</v>
      </c>
      <c r="G306" s="5">
        <v>-4.0781977329818586E-2</v>
      </c>
    </row>
    <row r="307" spans="1:7" x14ac:dyDescent="0.2">
      <c r="A307" s="4" t="s">
        <v>319</v>
      </c>
      <c r="B307" s="4" t="s">
        <v>106</v>
      </c>
      <c r="C307" s="4" t="s">
        <v>8</v>
      </c>
      <c r="D307" s="4" t="s">
        <v>9</v>
      </c>
      <c r="E307" s="2">
        <v>14.8</v>
      </c>
      <c r="F307" s="5">
        <v>1.1702617153949575</v>
      </c>
      <c r="G307" s="5">
        <v>8.0261715394957411E-2</v>
      </c>
    </row>
    <row r="308" spans="1:7" x14ac:dyDescent="0.2">
      <c r="A308" s="4" t="s">
        <v>320</v>
      </c>
      <c r="B308" s="4" t="s">
        <v>106</v>
      </c>
      <c r="C308" s="4" t="s">
        <v>8</v>
      </c>
      <c r="D308" s="4" t="s">
        <v>18</v>
      </c>
      <c r="E308" s="2">
        <v>13.6</v>
      </c>
      <c r="F308" s="5">
        <v>1.1335389083702174</v>
      </c>
      <c r="G308" s="5">
        <v>-8.7461091629782661E-2</v>
      </c>
    </row>
    <row r="309" spans="1:7" x14ac:dyDescent="0.2">
      <c r="A309" s="4" t="s">
        <v>321</v>
      </c>
      <c r="B309" s="4" t="s">
        <v>106</v>
      </c>
      <c r="C309" s="4" t="s">
        <v>8</v>
      </c>
      <c r="D309" s="4" t="s">
        <v>11</v>
      </c>
      <c r="E309" s="2">
        <v>12.2</v>
      </c>
      <c r="F309" s="5">
        <v>1.0863598306747482</v>
      </c>
      <c r="G309" s="5">
        <v>-7.9640169325251753E-2</v>
      </c>
    </row>
    <row r="310" spans="1:7" x14ac:dyDescent="0.2">
      <c r="A310" s="4" t="s">
        <v>322</v>
      </c>
      <c r="B310" s="4" t="s">
        <v>106</v>
      </c>
      <c r="C310" s="4" t="s">
        <v>8</v>
      </c>
      <c r="D310" s="4" t="s">
        <v>18</v>
      </c>
      <c r="E310" s="2">
        <v>17.100000000000001</v>
      </c>
      <c r="F310" s="5">
        <v>1.2329961103921538</v>
      </c>
      <c r="G310" s="5">
        <v>1.1996110392153758E-2</v>
      </c>
    </row>
    <row r="311" spans="1:7" x14ac:dyDescent="0.2">
      <c r="A311" s="4" t="s">
        <v>323</v>
      </c>
      <c r="B311" s="4" t="s">
        <v>106</v>
      </c>
      <c r="C311" s="4" t="s">
        <v>8</v>
      </c>
      <c r="D311" s="4" t="s">
        <v>15</v>
      </c>
      <c r="E311" s="2">
        <v>17</v>
      </c>
      <c r="F311" s="5">
        <v>1.2304489213782739</v>
      </c>
      <c r="G311" s="5">
        <v>2.0448921378273921E-2</v>
      </c>
    </row>
    <row r="312" spans="1:7" x14ac:dyDescent="0.2">
      <c r="A312" s="4" t="s">
        <v>324</v>
      </c>
      <c r="B312" s="4" t="s">
        <v>106</v>
      </c>
      <c r="C312" s="4" t="s">
        <v>8</v>
      </c>
      <c r="D312" s="4" t="s">
        <v>18</v>
      </c>
      <c r="E312" s="2">
        <v>15.5</v>
      </c>
      <c r="F312" s="5">
        <v>1.1903316981702914</v>
      </c>
      <c r="G312" s="5">
        <v>-3.06683018297087E-2</v>
      </c>
    </row>
    <row r="313" spans="1:7" x14ac:dyDescent="0.2">
      <c r="A313" s="4" t="s">
        <v>325</v>
      </c>
      <c r="B313" s="4" t="s">
        <v>106</v>
      </c>
      <c r="C313" s="4" t="s">
        <v>8</v>
      </c>
      <c r="D313" s="4" t="s">
        <v>18</v>
      </c>
      <c r="E313" s="2">
        <v>16.399999999999999</v>
      </c>
      <c r="F313" s="5">
        <v>1.2148438480476977</v>
      </c>
      <c r="G313" s="5">
        <v>-6.1561519523023467E-3</v>
      </c>
    </row>
    <row r="314" spans="1:7" x14ac:dyDescent="0.2">
      <c r="A314" s="4" t="s">
        <v>326</v>
      </c>
      <c r="B314" s="4" t="s">
        <v>106</v>
      </c>
      <c r="C314" s="4" t="s">
        <v>8</v>
      </c>
      <c r="D314" s="4" t="s">
        <v>15</v>
      </c>
      <c r="E314" s="2">
        <v>12.9</v>
      </c>
      <c r="F314" s="5">
        <v>1.110589710299249</v>
      </c>
      <c r="G314" s="5">
        <v>-9.9410289700750942E-2</v>
      </c>
    </row>
    <row r="315" spans="1:7" x14ac:dyDescent="0.2">
      <c r="A315" s="4" t="s">
        <v>327</v>
      </c>
      <c r="B315" s="4" t="s">
        <v>106</v>
      </c>
      <c r="C315" s="4" t="s">
        <v>99</v>
      </c>
      <c r="D315" s="4" t="s">
        <v>11</v>
      </c>
      <c r="E315" s="2">
        <v>14.2</v>
      </c>
      <c r="F315" s="5">
        <v>1.1522883443830565</v>
      </c>
      <c r="G315" s="5">
        <v>-1.371165561694343E-2</v>
      </c>
    </row>
    <row r="316" spans="1:7" x14ac:dyDescent="0.2">
      <c r="A316" s="4" t="s">
        <v>328</v>
      </c>
      <c r="B316" s="4" t="s">
        <v>106</v>
      </c>
      <c r="C316" s="4" t="s">
        <v>99</v>
      </c>
      <c r="D316" s="4" t="s">
        <v>11</v>
      </c>
      <c r="E316" s="2">
        <v>11.6</v>
      </c>
      <c r="F316" s="5">
        <v>1.0644579892269184</v>
      </c>
      <c r="G316" s="5">
        <v>-0.10154201077308156</v>
      </c>
    </row>
    <row r="317" spans="1:7" x14ac:dyDescent="0.2">
      <c r="A317" s="4" t="s">
        <v>329</v>
      </c>
      <c r="B317" s="4" t="s">
        <v>106</v>
      </c>
      <c r="C317" s="4" t="s">
        <v>99</v>
      </c>
      <c r="D317" s="4" t="s">
        <v>11</v>
      </c>
      <c r="E317" s="2">
        <v>11.3</v>
      </c>
      <c r="F317" s="5">
        <v>1.0530784434834197</v>
      </c>
      <c r="G317" s="5">
        <v>-0.1129215565165802</v>
      </c>
    </row>
    <row r="318" spans="1:7" x14ac:dyDescent="0.2">
      <c r="A318" s="4" t="s">
        <v>330</v>
      </c>
      <c r="B318" s="4" t="s">
        <v>106</v>
      </c>
      <c r="C318" s="4" t="s">
        <v>99</v>
      </c>
      <c r="D318" s="4" t="s">
        <v>11</v>
      </c>
      <c r="E318" s="2">
        <v>14.6</v>
      </c>
      <c r="F318" s="5">
        <v>1.1643528557844371</v>
      </c>
      <c r="G318" s="5">
        <v>-1.6471442155627791E-3</v>
      </c>
    </row>
    <row r="319" spans="1:7" x14ac:dyDescent="0.2">
      <c r="A319" s="4" t="s">
        <v>331</v>
      </c>
      <c r="B319" s="4" t="s">
        <v>106</v>
      </c>
      <c r="C319" s="4" t="s">
        <v>99</v>
      </c>
      <c r="D319" s="4" t="s">
        <v>11</v>
      </c>
      <c r="E319" s="2">
        <v>15</v>
      </c>
      <c r="F319" s="5">
        <v>1.1760912590556813</v>
      </c>
      <c r="G319" s="5">
        <v>1.0091259055681423E-2</v>
      </c>
    </row>
    <row r="320" spans="1:7" x14ac:dyDescent="0.2">
      <c r="A320" s="4" t="s">
        <v>332</v>
      </c>
      <c r="B320" s="4" t="s">
        <v>106</v>
      </c>
      <c r="C320" s="4" t="s">
        <v>99</v>
      </c>
      <c r="D320" s="4" t="s">
        <v>11</v>
      </c>
      <c r="E320" s="2">
        <v>14.6</v>
      </c>
      <c r="F320" s="5">
        <v>1.1643528557844371</v>
      </c>
      <c r="G320" s="5">
        <v>-1.6471442155627791E-3</v>
      </c>
    </row>
    <row r="321" spans="1:7" x14ac:dyDescent="0.2">
      <c r="A321" t="s">
        <v>333</v>
      </c>
      <c r="B321" t="s">
        <v>334</v>
      </c>
      <c r="C321" t="s">
        <v>335</v>
      </c>
      <c r="D321" t="s">
        <v>336</v>
      </c>
      <c r="E321" s="6">
        <v>13.89</v>
      </c>
      <c r="F321" s="5">
        <v>1.1427022457376157</v>
      </c>
      <c r="G321" s="5">
        <v>2.17022457376157E-2</v>
      </c>
    </row>
    <row r="322" spans="1:7" x14ac:dyDescent="0.2">
      <c r="A322" t="s">
        <v>337</v>
      </c>
      <c r="B322" t="s">
        <v>334</v>
      </c>
      <c r="C322" t="s">
        <v>335</v>
      </c>
      <c r="D322" t="s">
        <v>336</v>
      </c>
      <c r="E322" s="6">
        <v>13.71</v>
      </c>
      <c r="F322" s="5">
        <v>1.1370374547895128</v>
      </c>
      <c r="G322" s="5">
        <v>1.6037454789512795E-2</v>
      </c>
    </row>
    <row r="323" spans="1:7" x14ac:dyDescent="0.2">
      <c r="A323" t="s">
        <v>338</v>
      </c>
      <c r="B323" t="s">
        <v>334</v>
      </c>
      <c r="C323" t="s">
        <v>335</v>
      </c>
      <c r="D323" t="s">
        <v>336</v>
      </c>
      <c r="E323" s="6">
        <v>12.37</v>
      </c>
      <c r="F323" s="5">
        <v>1.0923696996291206</v>
      </c>
      <c r="G323" s="5">
        <v>-2.8630300370879436E-2</v>
      </c>
    </row>
    <row r="324" spans="1:7" x14ac:dyDescent="0.2">
      <c r="A324" t="s">
        <v>339</v>
      </c>
      <c r="B324" t="s">
        <v>334</v>
      </c>
      <c r="C324" t="s">
        <v>335</v>
      </c>
      <c r="D324" t="s">
        <v>336</v>
      </c>
      <c r="E324" s="6">
        <v>12.72</v>
      </c>
      <c r="F324" s="5">
        <v>1.1044871113123951</v>
      </c>
      <c r="G324" s="5">
        <v>-1.6512888687604921E-2</v>
      </c>
    </row>
    <row r="325" spans="1:7" x14ac:dyDescent="0.2">
      <c r="A325" t="s">
        <v>340</v>
      </c>
      <c r="B325" t="s">
        <v>334</v>
      </c>
      <c r="C325" t="s">
        <v>335</v>
      </c>
      <c r="D325" t="s">
        <v>336</v>
      </c>
      <c r="E325" s="6">
        <v>13.02</v>
      </c>
      <c r="F325" s="5">
        <v>1.1146109842321732</v>
      </c>
      <c r="G325" s="5">
        <v>-6.3890157678268E-3</v>
      </c>
    </row>
    <row r="326" spans="1:7" x14ac:dyDescent="0.2">
      <c r="A326" t="s">
        <v>341</v>
      </c>
      <c r="B326" t="s">
        <v>334</v>
      </c>
      <c r="C326" t="s">
        <v>335</v>
      </c>
      <c r="D326" t="s">
        <v>336</v>
      </c>
      <c r="E326" s="6">
        <v>11.18</v>
      </c>
      <c r="F326" s="5">
        <v>1.0484418035504044</v>
      </c>
      <c r="G326" s="5">
        <v>-7.2558196449595602E-2</v>
      </c>
    </row>
    <row r="327" spans="1:7" x14ac:dyDescent="0.2">
      <c r="A327" t="s">
        <v>342</v>
      </c>
      <c r="B327" t="s">
        <v>334</v>
      </c>
      <c r="C327" t="s">
        <v>335</v>
      </c>
      <c r="D327" t="s">
        <v>336</v>
      </c>
      <c r="E327" s="6">
        <v>13.68</v>
      </c>
      <c r="F327" s="5">
        <v>1.1360860973840974</v>
      </c>
      <c r="G327" s="5">
        <v>1.5086097384097386E-2</v>
      </c>
    </row>
    <row r="328" spans="1:7" x14ac:dyDescent="0.2">
      <c r="A328" t="s">
        <v>343</v>
      </c>
      <c r="B328" t="s">
        <v>334</v>
      </c>
      <c r="C328" t="s">
        <v>335</v>
      </c>
      <c r="D328" t="s">
        <v>336</v>
      </c>
      <c r="E328" s="6">
        <v>11.3</v>
      </c>
      <c r="F328" s="5">
        <v>1.0530784434834197</v>
      </c>
      <c r="G328" s="5">
        <v>-6.7921556516580273E-2</v>
      </c>
    </row>
    <row r="329" spans="1:7" x14ac:dyDescent="0.2">
      <c r="A329" t="s">
        <v>344</v>
      </c>
      <c r="B329" t="s">
        <v>334</v>
      </c>
      <c r="C329" t="s">
        <v>335</v>
      </c>
      <c r="D329" t="s">
        <v>336</v>
      </c>
      <c r="E329" s="6">
        <v>10.95</v>
      </c>
      <c r="F329" s="5">
        <v>1.039414119176137</v>
      </c>
      <c r="G329" s="5">
        <v>-8.1585880823862977E-2</v>
      </c>
    </row>
    <row r="330" spans="1:7" x14ac:dyDescent="0.2">
      <c r="A330" t="s">
        <v>345</v>
      </c>
      <c r="B330" t="s">
        <v>334</v>
      </c>
      <c r="C330" t="s">
        <v>335</v>
      </c>
      <c r="D330" t="s">
        <v>336</v>
      </c>
      <c r="E330" s="6">
        <v>11.31</v>
      </c>
      <c r="F330" s="5">
        <v>1.0534626049254554</v>
      </c>
      <c r="G330" s="5">
        <v>-6.7537395074544593E-2</v>
      </c>
    </row>
    <row r="331" spans="1:7" x14ac:dyDescent="0.2">
      <c r="A331" t="s">
        <v>346</v>
      </c>
      <c r="B331" t="s">
        <v>334</v>
      </c>
      <c r="C331" t="s">
        <v>335</v>
      </c>
      <c r="D331" t="s">
        <v>336</v>
      </c>
      <c r="E331" s="6">
        <v>12.14</v>
      </c>
      <c r="F331" s="5">
        <v>1.0842186867392387</v>
      </c>
      <c r="G331" s="5">
        <v>-3.6781313260761284E-2</v>
      </c>
    </row>
    <row r="332" spans="1:7" x14ac:dyDescent="0.2">
      <c r="A332" t="s">
        <v>347</v>
      </c>
      <c r="B332" t="s">
        <v>334</v>
      </c>
      <c r="C332" t="s">
        <v>335</v>
      </c>
      <c r="D332" t="s">
        <v>336</v>
      </c>
      <c r="E332" s="6">
        <v>11.11</v>
      </c>
      <c r="F332" s="5">
        <v>1.0457140589408676</v>
      </c>
      <c r="G332" s="5">
        <v>-7.5285941059132444E-2</v>
      </c>
    </row>
    <row r="333" spans="1:7" x14ac:dyDescent="0.2">
      <c r="A333" t="s">
        <v>348</v>
      </c>
      <c r="B333" t="s">
        <v>334</v>
      </c>
      <c r="C333" t="s">
        <v>335</v>
      </c>
      <c r="D333" t="s">
        <v>336</v>
      </c>
      <c r="E333" s="6">
        <v>14.72</v>
      </c>
      <c r="F333" s="5">
        <v>1.1679078100014801</v>
      </c>
      <c r="G333" s="5">
        <v>4.6907810001480144E-2</v>
      </c>
    </row>
    <row r="334" spans="1:7" x14ac:dyDescent="0.2">
      <c r="A334" t="s">
        <v>349</v>
      </c>
      <c r="B334" t="s">
        <v>334</v>
      </c>
      <c r="C334" t="s">
        <v>335</v>
      </c>
      <c r="D334" s="4" t="s">
        <v>15</v>
      </c>
      <c r="E334" s="6">
        <v>14.84</v>
      </c>
      <c r="F334" s="5">
        <v>1.1714339009430084</v>
      </c>
      <c r="G334" s="5">
        <v>-3.8566099056991598E-2</v>
      </c>
    </row>
    <row r="335" spans="1:7" x14ac:dyDescent="0.2">
      <c r="A335" t="s">
        <v>350</v>
      </c>
      <c r="B335" t="s">
        <v>334</v>
      </c>
      <c r="C335" t="s">
        <v>335</v>
      </c>
      <c r="D335" s="4" t="s">
        <v>15</v>
      </c>
      <c r="E335" s="6">
        <v>14.3</v>
      </c>
      <c r="F335" s="5">
        <v>1.1553360374650619</v>
      </c>
      <c r="G335" s="5">
        <v>-5.4663962534938104E-2</v>
      </c>
    </row>
    <row r="336" spans="1:7" x14ac:dyDescent="0.2">
      <c r="A336" t="s">
        <v>351</v>
      </c>
      <c r="B336" t="s">
        <v>334</v>
      </c>
      <c r="C336" t="s">
        <v>335</v>
      </c>
      <c r="D336" s="4" t="s">
        <v>15</v>
      </c>
      <c r="E336" s="6">
        <v>14.44</v>
      </c>
      <c r="F336" s="5">
        <v>1.1595671932336202</v>
      </c>
      <c r="G336" s="5">
        <v>-5.0432806766379734E-2</v>
      </c>
    </row>
    <row r="337" spans="1:7" x14ac:dyDescent="0.2">
      <c r="A337" t="s">
        <v>352</v>
      </c>
      <c r="B337" t="s">
        <v>334</v>
      </c>
      <c r="C337" t="s">
        <v>335</v>
      </c>
      <c r="D337" s="4" t="s">
        <v>15</v>
      </c>
      <c r="E337" s="6">
        <v>15.12</v>
      </c>
      <c r="F337" s="5">
        <v>1.1795517911651876</v>
      </c>
      <c r="G337" s="5">
        <v>-3.0448208834812363E-2</v>
      </c>
    </row>
    <row r="338" spans="1:7" x14ac:dyDescent="0.2">
      <c r="A338" t="s">
        <v>353</v>
      </c>
      <c r="B338" t="s">
        <v>334</v>
      </c>
      <c r="C338" t="s">
        <v>335</v>
      </c>
      <c r="D338" s="4" t="s">
        <v>15</v>
      </c>
      <c r="E338" s="6">
        <v>15.26</v>
      </c>
      <c r="F338" s="5">
        <v>1.1835545336188618</v>
      </c>
      <c r="G338" s="5">
        <v>-2.6445466381138205E-2</v>
      </c>
    </row>
    <row r="339" spans="1:7" x14ac:dyDescent="0.2">
      <c r="A339" t="s">
        <v>354</v>
      </c>
      <c r="B339" t="s">
        <v>334</v>
      </c>
      <c r="C339" t="s">
        <v>335</v>
      </c>
      <c r="D339" s="4" t="s">
        <v>15</v>
      </c>
      <c r="E339" s="6">
        <v>13.79</v>
      </c>
      <c r="F339" s="5">
        <v>1.1395642661758498</v>
      </c>
      <c r="G339" s="5">
        <v>-7.0435733824150137E-2</v>
      </c>
    </row>
    <row r="340" spans="1:7" x14ac:dyDescent="0.2">
      <c r="A340" t="s">
        <v>355</v>
      </c>
      <c r="B340" t="s">
        <v>334</v>
      </c>
      <c r="C340" t="s">
        <v>335</v>
      </c>
      <c r="D340" s="4" t="s">
        <v>15</v>
      </c>
      <c r="E340" s="6">
        <v>17.809999999999999</v>
      </c>
      <c r="F340" s="5">
        <v>1.2506639194632434</v>
      </c>
      <c r="G340" s="5">
        <v>4.0663919463243436E-2</v>
      </c>
    </row>
    <row r="341" spans="1:7" x14ac:dyDescent="0.2">
      <c r="A341" t="s">
        <v>356</v>
      </c>
      <c r="B341" t="s">
        <v>334</v>
      </c>
      <c r="C341" t="s">
        <v>335</v>
      </c>
      <c r="D341" s="4" t="s">
        <v>15</v>
      </c>
      <c r="E341" s="6">
        <v>18.47</v>
      </c>
      <c r="F341" s="5">
        <v>1.2664668954402414</v>
      </c>
      <c r="G341" s="5">
        <v>5.6466895440241416E-2</v>
      </c>
    </row>
    <row r="342" spans="1:7" x14ac:dyDescent="0.2">
      <c r="A342" t="s">
        <v>357</v>
      </c>
      <c r="B342" t="s">
        <v>334</v>
      </c>
      <c r="C342" t="s">
        <v>335</v>
      </c>
      <c r="D342" s="4" t="s">
        <v>15</v>
      </c>
      <c r="E342" s="6">
        <v>14.58</v>
      </c>
      <c r="F342" s="5">
        <v>1.1637575239819558</v>
      </c>
      <c r="G342" s="5">
        <v>-4.624247601804421E-2</v>
      </c>
    </row>
    <row r="343" spans="1:7" x14ac:dyDescent="0.2">
      <c r="A343" t="s">
        <v>358</v>
      </c>
      <c r="B343" t="s">
        <v>334</v>
      </c>
      <c r="C343" t="s">
        <v>335</v>
      </c>
      <c r="D343" s="4" t="s">
        <v>15</v>
      </c>
      <c r="E343" s="6">
        <v>15.62</v>
      </c>
      <c r="F343" s="5">
        <v>1.1936810295412814</v>
      </c>
      <c r="G343" s="5">
        <v>-1.6318970458718551E-2</v>
      </c>
    </row>
    <row r="344" spans="1:7" x14ac:dyDescent="0.2">
      <c r="A344" t="s">
        <v>359</v>
      </c>
      <c r="B344" t="s">
        <v>334</v>
      </c>
      <c r="C344" t="s">
        <v>335</v>
      </c>
      <c r="D344" s="4" t="s">
        <v>15</v>
      </c>
      <c r="E344" s="6">
        <v>14.42</v>
      </c>
      <c r="F344" s="5">
        <v>1.1589652603834102</v>
      </c>
      <c r="G344" s="5">
        <v>-5.1034739616589775E-2</v>
      </c>
    </row>
    <row r="345" spans="1:7" x14ac:dyDescent="0.2">
      <c r="A345" t="s">
        <v>360</v>
      </c>
      <c r="B345" t="s">
        <v>334</v>
      </c>
      <c r="C345" t="s">
        <v>335</v>
      </c>
      <c r="D345" s="4" t="s">
        <v>15</v>
      </c>
      <c r="E345" s="6">
        <v>16.53</v>
      </c>
      <c r="F345" s="5">
        <v>1.2182728535714475</v>
      </c>
      <c r="G345" s="5">
        <v>8.2728535714475804E-3</v>
      </c>
    </row>
    <row r="346" spans="1:7" x14ac:dyDescent="0.2">
      <c r="A346" t="s">
        <v>361</v>
      </c>
      <c r="B346" t="s">
        <v>334</v>
      </c>
      <c r="C346" t="s">
        <v>335</v>
      </c>
      <c r="D346" s="4" t="s">
        <v>18</v>
      </c>
      <c r="E346" s="6">
        <v>18.84</v>
      </c>
      <c r="F346" s="5">
        <v>1.2750808984568585</v>
      </c>
      <c r="G346" s="5">
        <v>5.4080898456858373E-2</v>
      </c>
    </row>
    <row r="347" spans="1:7" x14ac:dyDescent="0.2">
      <c r="A347" t="s">
        <v>362</v>
      </c>
      <c r="B347" t="s">
        <v>334</v>
      </c>
      <c r="C347" t="s">
        <v>335</v>
      </c>
      <c r="D347" s="4" t="s">
        <v>18</v>
      </c>
      <c r="E347" s="6">
        <v>17.920000000000002</v>
      </c>
      <c r="F347" s="5">
        <v>1.2533380053261065</v>
      </c>
      <c r="G347" s="5">
        <v>3.2338005326106423E-2</v>
      </c>
    </row>
    <row r="348" spans="1:7" x14ac:dyDescent="0.2">
      <c r="A348" t="s">
        <v>363</v>
      </c>
      <c r="B348" t="s">
        <v>334</v>
      </c>
      <c r="C348" t="s">
        <v>335</v>
      </c>
      <c r="D348" s="4" t="s">
        <v>18</v>
      </c>
      <c r="E348" s="6">
        <v>17.04</v>
      </c>
      <c r="F348" s="5">
        <v>1.2314695904306814</v>
      </c>
      <c r="G348" s="5">
        <v>1.0469590430681297E-2</v>
      </c>
    </row>
    <row r="349" spans="1:7" x14ac:dyDescent="0.2">
      <c r="A349" t="s">
        <v>364</v>
      </c>
      <c r="B349" t="s">
        <v>334</v>
      </c>
      <c r="C349" t="s">
        <v>335</v>
      </c>
      <c r="D349" s="4" t="s">
        <v>18</v>
      </c>
      <c r="E349" s="6">
        <v>13.81</v>
      </c>
      <c r="F349" s="5">
        <v>1.1401936785786313</v>
      </c>
      <c r="G349" s="5">
        <v>-8.0806321421368787E-2</v>
      </c>
    </row>
    <row r="350" spans="1:7" x14ac:dyDescent="0.2">
      <c r="A350" t="s">
        <v>365</v>
      </c>
      <c r="B350" t="s">
        <v>334</v>
      </c>
      <c r="C350" t="s">
        <v>335</v>
      </c>
      <c r="D350" s="4" t="s">
        <v>18</v>
      </c>
      <c r="E350" s="6">
        <v>15.39</v>
      </c>
      <c r="F350" s="5">
        <v>1.1872386198314788</v>
      </c>
      <c r="G350" s="5">
        <v>-3.376138016852126E-2</v>
      </c>
    </row>
    <row r="351" spans="1:7" x14ac:dyDescent="0.2">
      <c r="A351" t="s">
        <v>366</v>
      </c>
      <c r="B351" t="s">
        <v>334</v>
      </c>
      <c r="C351" t="s">
        <v>335</v>
      </c>
      <c r="D351" s="4" t="s">
        <v>18</v>
      </c>
      <c r="E351" s="6">
        <v>17.190000000000001</v>
      </c>
      <c r="F351" s="5">
        <v>1.2352758766870524</v>
      </c>
      <c r="G351" s="5">
        <v>1.4275876687052325E-2</v>
      </c>
    </row>
    <row r="352" spans="1:7" x14ac:dyDescent="0.2">
      <c r="A352" t="s">
        <v>367</v>
      </c>
      <c r="B352" t="s">
        <v>334</v>
      </c>
      <c r="C352" t="s">
        <v>335</v>
      </c>
      <c r="D352" s="4" t="s">
        <v>18</v>
      </c>
      <c r="E352" s="6">
        <v>14.4</v>
      </c>
      <c r="F352" s="5">
        <v>1.1583624920952498</v>
      </c>
      <c r="G352" s="5">
        <v>-6.2637507904750311E-2</v>
      </c>
    </row>
    <row r="353" spans="1:7" x14ac:dyDescent="0.2">
      <c r="A353" t="s">
        <v>368</v>
      </c>
      <c r="B353" t="s">
        <v>334</v>
      </c>
      <c r="C353" t="s">
        <v>335</v>
      </c>
      <c r="D353" s="4" t="s">
        <v>18</v>
      </c>
      <c r="E353" s="6">
        <v>14.09</v>
      </c>
      <c r="F353" s="5">
        <v>1.1489109931093564</v>
      </c>
      <c r="G353" s="5">
        <v>-7.2089006890643681E-2</v>
      </c>
    </row>
    <row r="354" spans="1:7" x14ac:dyDescent="0.2">
      <c r="A354" t="s">
        <v>369</v>
      </c>
      <c r="B354" t="s">
        <v>334</v>
      </c>
      <c r="C354" t="s">
        <v>335</v>
      </c>
      <c r="D354" s="4" t="s">
        <v>18</v>
      </c>
      <c r="E354" s="6">
        <v>15.93</v>
      </c>
      <c r="F354" s="5">
        <v>1.2022157758011316</v>
      </c>
      <c r="G354" s="5">
        <v>-1.8784224198868493E-2</v>
      </c>
    </row>
    <row r="355" spans="1:7" x14ac:dyDescent="0.2">
      <c r="A355" t="s">
        <v>370</v>
      </c>
      <c r="B355" t="s">
        <v>334</v>
      </c>
      <c r="C355" t="s">
        <v>335</v>
      </c>
      <c r="D355" s="4" t="s">
        <v>18</v>
      </c>
      <c r="E355" s="6">
        <v>17.29</v>
      </c>
      <c r="F355" s="5">
        <v>1.2377949932739225</v>
      </c>
      <c r="G355" s="5">
        <v>1.6794993273922421E-2</v>
      </c>
    </row>
    <row r="356" spans="1:7" x14ac:dyDescent="0.2">
      <c r="A356" t="s">
        <v>371</v>
      </c>
      <c r="B356" t="s">
        <v>334</v>
      </c>
      <c r="C356" t="s">
        <v>335</v>
      </c>
      <c r="D356" s="4" t="s">
        <v>18</v>
      </c>
      <c r="E356" s="6">
        <v>13.84</v>
      </c>
      <c r="F356" s="5">
        <v>1.141136090120739</v>
      </c>
      <c r="G356" s="5">
        <v>-7.9863909879261064E-2</v>
      </c>
    </row>
    <row r="357" spans="1:7" x14ac:dyDescent="0.2">
      <c r="A357" t="s">
        <v>372</v>
      </c>
      <c r="B357" t="s">
        <v>334</v>
      </c>
      <c r="C357" t="s">
        <v>335</v>
      </c>
      <c r="D357" s="4" t="s">
        <v>9</v>
      </c>
      <c r="E357" s="6">
        <v>10.6</v>
      </c>
      <c r="F357" s="5">
        <v>1.0253058652647702</v>
      </c>
      <c r="G357" s="5">
        <v>-6.4694134735229891E-2</v>
      </c>
    </row>
    <row r="358" spans="1:7" x14ac:dyDescent="0.2">
      <c r="A358" t="s">
        <v>373</v>
      </c>
      <c r="B358" t="s">
        <v>334</v>
      </c>
      <c r="C358" t="s">
        <v>335</v>
      </c>
      <c r="D358" s="4" t="s">
        <v>9</v>
      </c>
      <c r="E358" s="6">
        <v>11.43</v>
      </c>
      <c r="F358" s="5">
        <v>1.0580462303952818</v>
      </c>
      <c r="G358" s="5">
        <v>-3.1953769604718296E-2</v>
      </c>
    </row>
    <row r="359" spans="1:7" x14ac:dyDescent="0.2">
      <c r="A359" t="s">
        <v>374</v>
      </c>
      <c r="B359" t="s">
        <v>334</v>
      </c>
      <c r="C359" t="s">
        <v>335</v>
      </c>
      <c r="D359" s="4" t="s">
        <v>9</v>
      </c>
      <c r="E359" s="6">
        <v>10.57</v>
      </c>
      <c r="F359" s="5">
        <v>1.0240749873074262</v>
      </c>
      <c r="G359" s="5">
        <v>-6.5925012692573892E-2</v>
      </c>
    </row>
    <row r="360" spans="1:7" x14ac:dyDescent="0.2">
      <c r="A360" t="s">
        <v>375</v>
      </c>
      <c r="B360" t="s">
        <v>334</v>
      </c>
      <c r="C360" t="s">
        <v>335</v>
      </c>
      <c r="D360" s="4" t="s">
        <v>9</v>
      </c>
      <c r="E360" s="6">
        <v>11.34</v>
      </c>
      <c r="F360" s="5">
        <v>1.0546130545568877</v>
      </c>
      <c r="G360" s="5">
        <v>-3.5386945443112383E-2</v>
      </c>
    </row>
    <row r="361" spans="1:7" x14ac:dyDescent="0.2">
      <c r="A361" t="s">
        <v>376</v>
      </c>
      <c r="B361" t="s">
        <v>334</v>
      </c>
      <c r="C361" t="s">
        <v>335</v>
      </c>
      <c r="D361" s="4" t="s">
        <v>9</v>
      </c>
      <c r="E361" s="6">
        <v>12.19</v>
      </c>
      <c r="F361" s="5">
        <v>1.086003705618382</v>
      </c>
      <c r="G361" s="5">
        <v>-3.9962943816180818E-3</v>
      </c>
    </row>
    <row r="362" spans="1:7" x14ac:dyDescent="0.2">
      <c r="A362" t="s">
        <v>377</v>
      </c>
      <c r="B362" t="s">
        <v>334</v>
      </c>
      <c r="C362" t="s">
        <v>335</v>
      </c>
      <c r="D362" s="4" t="s">
        <v>9</v>
      </c>
      <c r="E362" s="6">
        <v>10.17</v>
      </c>
      <c r="F362" s="5">
        <v>1.0073209529227445</v>
      </c>
      <c r="G362" s="5">
        <v>-8.2679047077255596E-2</v>
      </c>
    </row>
    <row r="363" spans="1:7" x14ac:dyDescent="0.2">
      <c r="A363" t="s">
        <v>378</v>
      </c>
      <c r="B363" t="s">
        <v>334</v>
      </c>
      <c r="C363" t="s">
        <v>335</v>
      </c>
      <c r="D363" s="4" t="s">
        <v>9</v>
      </c>
      <c r="E363" s="6">
        <v>11.34</v>
      </c>
      <c r="F363" s="5">
        <v>1.0546130545568877</v>
      </c>
      <c r="G363" s="5">
        <v>-3.5386945443112383E-2</v>
      </c>
    </row>
    <row r="364" spans="1:7" x14ac:dyDescent="0.2">
      <c r="A364" t="s">
        <v>379</v>
      </c>
      <c r="B364" t="s">
        <v>334</v>
      </c>
      <c r="C364" t="s">
        <v>335</v>
      </c>
      <c r="D364" s="4" t="s">
        <v>9</v>
      </c>
      <c r="E364" s="6">
        <v>10.85</v>
      </c>
      <c r="F364" s="5">
        <v>1.0354297381845483</v>
      </c>
      <c r="G364" s="5">
        <v>-5.457026181545177E-2</v>
      </c>
    </row>
    <row r="365" spans="1:7" x14ac:dyDescent="0.2">
      <c r="A365" t="s">
        <v>380</v>
      </c>
      <c r="B365" t="s">
        <v>334</v>
      </c>
      <c r="C365" t="s">
        <v>335</v>
      </c>
      <c r="D365" s="4" t="s">
        <v>9</v>
      </c>
      <c r="E365" s="6">
        <v>13.18</v>
      </c>
      <c r="F365" s="5">
        <v>1.1199154102579911</v>
      </c>
      <c r="G365" s="5">
        <v>2.9915410257991049E-2</v>
      </c>
    </row>
    <row r="366" spans="1:7" x14ac:dyDescent="0.2">
      <c r="A366" t="s">
        <v>381</v>
      </c>
      <c r="B366" t="s">
        <v>334</v>
      </c>
      <c r="C366" t="s">
        <v>335</v>
      </c>
      <c r="D366" s="4" t="s">
        <v>9</v>
      </c>
      <c r="E366" s="6">
        <v>12.82</v>
      </c>
      <c r="F366" s="5">
        <v>1.1078880251827987</v>
      </c>
      <c r="G366" s="5">
        <v>1.7888025182798639E-2</v>
      </c>
    </row>
    <row r="367" spans="1:7" x14ac:dyDescent="0.2">
      <c r="A367" t="s">
        <v>382</v>
      </c>
      <c r="B367" t="s">
        <v>334</v>
      </c>
      <c r="C367" t="s">
        <v>335</v>
      </c>
      <c r="D367" s="4" t="s">
        <v>9</v>
      </c>
      <c r="E367" s="6">
        <v>11.61</v>
      </c>
      <c r="F367" s="5">
        <v>1.0648322197385738</v>
      </c>
      <c r="G367" s="5">
        <v>-2.5167780261426298E-2</v>
      </c>
    </row>
    <row r="368" spans="1:7" x14ac:dyDescent="0.2">
      <c r="A368" t="s">
        <v>383</v>
      </c>
      <c r="B368" t="s">
        <v>334</v>
      </c>
      <c r="C368" t="s">
        <v>335</v>
      </c>
      <c r="D368" s="4" t="s">
        <v>9</v>
      </c>
      <c r="E368" s="6">
        <v>11.02</v>
      </c>
      <c r="F368" s="5">
        <v>1.0421815945157662</v>
      </c>
      <c r="G368" s="5">
        <v>-4.7818405484233883E-2</v>
      </c>
    </row>
    <row r="369" spans="1:7" x14ac:dyDescent="0.2">
      <c r="A369" s="4" t="s">
        <v>384</v>
      </c>
      <c r="B369" t="s">
        <v>334</v>
      </c>
      <c r="C369" t="s">
        <v>335</v>
      </c>
      <c r="D369" s="4" t="s">
        <v>11</v>
      </c>
      <c r="E369" s="2">
        <v>13.71</v>
      </c>
      <c r="F369" s="5">
        <v>1.1370374547895128</v>
      </c>
      <c r="G369" s="5">
        <v>-2.8962545210487134E-2</v>
      </c>
    </row>
    <row r="370" spans="1:7" x14ac:dyDescent="0.2">
      <c r="A370" s="4" t="s">
        <v>385</v>
      </c>
      <c r="B370" t="s">
        <v>334</v>
      </c>
      <c r="C370" t="s">
        <v>335</v>
      </c>
      <c r="D370" s="4" t="s">
        <v>11</v>
      </c>
      <c r="E370" s="2">
        <v>13.29</v>
      </c>
      <c r="F370" s="5">
        <v>1.1235249809427319</v>
      </c>
      <c r="G370" s="5">
        <v>-4.2475019057268026E-2</v>
      </c>
    </row>
    <row r="371" spans="1:7" x14ac:dyDescent="0.2">
      <c r="A371" s="4" t="s">
        <v>386</v>
      </c>
      <c r="B371" t="s">
        <v>334</v>
      </c>
      <c r="C371" t="s">
        <v>335</v>
      </c>
      <c r="D371" s="4" t="s">
        <v>11</v>
      </c>
      <c r="E371" s="2">
        <v>13.32</v>
      </c>
      <c r="F371" s="5">
        <v>1.1245042248342823</v>
      </c>
      <c r="G371" s="5">
        <v>-4.1495775165717674E-2</v>
      </c>
    </row>
    <row r="372" spans="1:7" x14ac:dyDescent="0.2">
      <c r="A372" s="4" t="s">
        <v>387</v>
      </c>
      <c r="B372" t="s">
        <v>334</v>
      </c>
      <c r="C372" t="s">
        <v>335</v>
      </c>
      <c r="D372" s="4" t="s">
        <v>11</v>
      </c>
      <c r="E372" s="2">
        <v>15.01</v>
      </c>
      <c r="F372" s="5">
        <v>1.1763806922432705</v>
      </c>
      <c r="G372" s="5">
        <v>1.038069224327054E-2</v>
      </c>
    </row>
    <row r="373" spans="1:7" x14ac:dyDescent="0.2">
      <c r="A373" s="4" t="s">
        <v>388</v>
      </c>
      <c r="B373" t="s">
        <v>334</v>
      </c>
      <c r="C373" t="s">
        <v>335</v>
      </c>
      <c r="D373" s="4" t="s">
        <v>11</v>
      </c>
      <c r="E373" s="2">
        <v>13.44</v>
      </c>
      <c r="F373" s="5">
        <v>1.1283992687178064</v>
      </c>
      <c r="G373" s="5">
        <v>-3.7600731282193545E-2</v>
      </c>
    </row>
    <row r="374" spans="1:7" x14ac:dyDescent="0.2">
      <c r="A374" s="4" t="s">
        <v>389</v>
      </c>
      <c r="B374" t="s">
        <v>334</v>
      </c>
      <c r="C374" t="s">
        <v>335</v>
      </c>
      <c r="D374" s="4" t="s">
        <v>11</v>
      </c>
      <c r="E374" s="2">
        <v>14.81</v>
      </c>
      <c r="F374" s="5">
        <v>1.1705550585212086</v>
      </c>
      <c r="G374" s="5">
        <v>4.5550585212086325E-3</v>
      </c>
    </row>
    <row r="375" spans="1:7" x14ac:dyDescent="0.2">
      <c r="A375" s="4" t="s">
        <v>390</v>
      </c>
      <c r="B375" t="s">
        <v>334</v>
      </c>
      <c r="C375" t="s">
        <v>335</v>
      </c>
      <c r="D375" s="4" t="s">
        <v>11</v>
      </c>
      <c r="E375" s="2">
        <v>12.27</v>
      </c>
      <c r="F375" s="5">
        <v>1.0888445627270043</v>
      </c>
      <c r="G375" s="5">
        <v>-7.7155437272995675E-2</v>
      </c>
    </row>
    <row r="376" spans="1:7" x14ac:dyDescent="0.2">
      <c r="A376" s="4" t="s">
        <v>391</v>
      </c>
      <c r="B376" t="s">
        <v>334</v>
      </c>
      <c r="C376" t="s">
        <v>335</v>
      </c>
      <c r="D376" s="4" t="s">
        <v>11</v>
      </c>
      <c r="E376" s="2">
        <v>14.53</v>
      </c>
      <c r="F376" s="5">
        <v>1.1622656142980214</v>
      </c>
      <c r="G376" s="5">
        <v>-3.7343857019784821E-3</v>
      </c>
    </row>
    <row r="377" spans="1:7" x14ac:dyDescent="0.2">
      <c r="A377" s="4" t="s">
        <v>392</v>
      </c>
      <c r="B377" t="s">
        <v>334</v>
      </c>
      <c r="C377" t="s">
        <v>335</v>
      </c>
      <c r="D377" s="4" t="s">
        <v>11</v>
      </c>
      <c r="E377" s="2">
        <v>12.51</v>
      </c>
      <c r="F377" s="5">
        <v>1.0972573096934199</v>
      </c>
      <c r="G377" s="5">
        <v>-6.8742690306579979E-2</v>
      </c>
    </row>
    <row r="378" spans="1:7" x14ac:dyDescent="0.2">
      <c r="A378" s="4" t="s">
        <v>393</v>
      </c>
      <c r="B378" t="s">
        <v>334</v>
      </c>
      <c r="C378" t="s">
        <v>335</v>
      </c>
      <c r="D378" t="s">
        <v>394</v>
      </c>
      <c r="E378" s="6">
        <v>11.33</v>
      </c>
      <c r="F378" s="5">
        <v>1.0542299098633972</v>
      </c>
      <c r="G378" s="5">
        <v>4.7229909863397257E-2</v>
      </c>
    </row>
    <row r="379" spans="1:7" x14ac:dyDescent="0.2">
      <c r="A379" s="4" t="s">
        <v>395</v>
      </c>
      <c r="B379" t="s">
        <v>334</v>
      </c>
      <c r="C379" t="s">
        <v>335</v>
      </c>
      <c r="D379" t="s">
        <v>394</v>
      </c>
      <c r="E379" s="6">
        <v>11.5</v>
      </c>
      <c r="F379" s="5">
        <v>1.0606978403536116</v>
      </c>
      <c r="G379" s="5">
        <v>5.3697840353611692E-2</v>
      </c>
    </row>
    <row r="380" spans="1:7" x14ac:dyDescent="0.2">
      <c r="A380" s="4" t="s">
        <v>396</v>
      </c>
      <c r="B380" t="s">
        <v>334</v>
      </c>
      <c r="C380" t="s">
        <v>335</v>
      </c>
      <c r="D380" t="s">
        <v>394</v>
      </c>
      <c r="E380" s="6">
        <v>9.61</v>
      </c>
      <c r="F380" s="5">
        <v>0.98272338766854528</v>
      </c>
      <c r="G380" s="5">
        <v>-2.4276612331454617E-2</v>
      </c>
    </row>
    <row r="381" spans="1:7" x14ac:dyDescent="0.2">
      <c r="A381" s="4" t="s">
        <v>397</v>
      </c>
      <c r="B381" t="s">
        <v>334</v>
      </c>
      <c r="C381" t="s">
        <v>335</v>
      </c>
      <c r="D381" t="s">
        <v>394</v>
      </c>
      <c r="E381" s="6">
        <v>9.23</v>
      </c>
      <c r="F381" s="5">
        <v>0.96520170102591207</v>
      </c>
      <c r="G381" s="5">
        <v>-4.1798298974087822E-2</v>
      </c>
    </row>
    <row r="382" spans="1:7" x14ac:dyDescent="0.2">
      <c r="A382" s="4" t="s">
        <v>398</v>
      </c>
      <c r="B382" t="s">
        <v>334</v>
      </c>
      <c r="C382" t="s">
        <v>335</v>
      </c>
      <c r="D382" t="s">
        <v>394</v>
      </c>
      <c r="E382" s="6">
        <v>10.42</v>
      </c>
      <c r="F382" s="5">
        <v>1.0178677189635057</v>
      </c>
      <c r="G382" s="5">
        <v>1.0867718963505801E-2</v>
      </c>
    </row>
    <row r="383" spans="1:7" x14ac:dyDescent="0.2">
      <c r="A383" s="4" t="s">
        <v>399</v>
      </c>
      <c r="B383" t="s">
        <v>334</v>
      </c>
      <c r="C383" t="s">
        <v>335</v>
      </c>
      <c r="D383" t="s">
        <v>394</v>
      </c>
      <c r="E383" s="6">
        <v>8.73</v>
      </c>
      <c r="F383" s="5">
        <v>0.94101424370556974</v>
      </c>
      <c r="G383" s="5">
        <v>-6.5985756294430153E-2</v>
      </c>
    </row>
    <row r="384" spans="1:7" x14ac:dyDescent="0.2">
      <c r="A384" s="4" t="s">
        <v>400</v>
      </c>
      <c r="B384" t="s">
        <v>334</v>
      </c>
      <c r="C384" t="s">
        <v>335</v>
      </c>
      <c r="D384" t="s">
        <v>394</v>
      </c>
      <c r="E384" s="6">
        <v>9.0500000000000007</v>
      </c>
      <c r="F384" s="5">
        <v>0.9566485792052033</v>
      </c>
      <c r="G384" s="5">
        <v>-5.0351420794796597E-2</v>
      </c>
    </row>
    <row r="385" spans="1:7" x14ac:dyDescent="0.2">
      <c r="A385" s="4" t="s">
        <v>401</v>
      </c>
      <c r="B385" t="s">
        <v>334</v>
      </c>
      <c r="C385" t="s">
        <v>335</v>
      </c>
      <c r="D385" t="s">
        <v>394</v>
      </c>
      <c r="E385" s="6">
        <v>10.59</v>
      </c>
      <c r="F385" s="5">
        <v>1.024895960107485</v>
      </c>
      <c r="G385" s="5">
        <v>1.7895960107485065E-2</v>
      </c>
    </row>
    <row r="386" spans="1:7" x14ac:dyDescent="0.2">
      <c r="A386" s="4" t="s">
        <v>402</v>
      </c>
      <c r="B386" t="s">
        <v>334</v>
      </c>
      <c r="C386" t="s">
        <v>335</v>
      </c>
      <c r="D386" t="s">
        <v>394</v>
      </c>
      <c r="E386" s="6">
        <v>9.2100000000000009</v>
      </c>
      <c r="F386" s="5">
        <v>0.96425963019684902</v>
      </c>
      <c r="G386" s="5">
        <v>-4.2740369803150879E-2</v>
      </c>
    </row>
    <row r="387" spans="1:7" x14ac:dyDescent="0.2">
      <c r="A387" s="4" t="s">
        <v>403</v>
      </c>
      <c r="B387" t="s">
        <v>334</v>
      </c>
      <c r="C387" t="s">
        <v>335</v>
      </c>
      <c r="D387" t="s">
        <v>394</v>
      </c>
      <c r="E387" s="6">
        <v>9.5299999999999994</v>
      </c>
      <c r="F387" s="5">
        <v>0.97909290063832632</v>
      </c>
      <c r="G387" s="5">
        <v>-2.7907099361673571E-2</v>
      </c>
    </row>
    <row r="388" spans="1:7" x14ac:dyDescent="0.2">
      <c r="A388" s="4" t="s">
        <v>404</v>
      </c>
      <c r="B388" t="s">
        <v>334</v>
      </c>
      <c r="C388" t="s">
        <v>335</v>
      </c>
      <c r="D388" t="s">
        <v>394</v>
      </c>
      <c r="E388" s="6">
        <v>9.75</v>
      </c>
      <c r="F388" s="5">
        <v>0.98900461569853682</v>
      </c>
      <c r="G388" s="5">
        <v>-1.799538430146308E-2</v>
      </c>
    </row>
    <row r="389" spans="1:7" x14ac:dyDescent="0.2">
      <c r="A389" s="4" t="s">
        <v>405</v>
      </c>
      <c r="B389" t="s">
        <v>334</v>
      </c>
      <c r="C389" t="s">
        <v>335</v>
      </c>
      <c r="D389" t="s">
        <v>394</v>
      </c>
      <c r="E389" s="6">
        <v>10.9</v>
      </c>
      <c r="F389" s="5">
        <v>1.0374264979406236</v>
      </c>
      <c r="G389" s="5">
        <v>3.0426497940623687E-2</v>
      </c>
    </row>
    <row r="390" spans="1:7" x14ac:dyDescent="0.2">
      <c r="A390" s="4" t="s">
        <v>406</v>
      </c>
      <c r="B390" t="s">
        <v>334</v>
      </c>
      <c r="C390" t="s">
        <v>335</v>
      </c>
      <c r="D390" t="s">
        <v>394</v>
      </c>
      <c r="E390" s="6">
        <v>11.21</v>
      </c>
      <c r="F390" s="5">
        <v>1.0496056125949731</v>
      </c>
      <c r="G390" s="5">
        <v>4.2605612594973197E-2</v>
      </c>
    </row>
    <row r="391" spans="1:7" x14ac:dyDescent="0.2">
      <c r="A391" s="4" t="s">
        <v>407</v>
      </c>
      <c r="B391" t="s">
        <v>106</v>
      </c>
      <c r="C391" t="s">
        <v>99</v>
      </c>
      <c r="D391" s="4" t="s">
        <v>15</v>
      </c>
      <c r="E391" s="2">
        <v>14.1</v>
      </c>
      <c r="F391" s="5">
        <v>1.1492191126553799</v>
      </c>
      <c r="G391" s="5">
        <v>-6.078088734462006E-2</v>
      </c>
    </row>
    <row r="392" spans="1:7" x14ac:dyDescent="0.2">
      <c r="A392" s="4" t="s">
        <v>408</v>
      </c>
      <c r="B392" t="s">
        <v>106</v>
      </c>
      <c r="C392" t="s">
        <v>99</v>
      </c>
      <c r="D392" s="4" t="s">
        <v>15</v>
      </c>
      <c r="E392" s="2">
        <v>14</v>
      </c>
      <c r="F392" s="5">
        <v>1.146128035678238</v>
      </c>
      <c r="G392" s="5">
        <v>-6.3871964321762009E-2</v>
      </c>
    </row>
    <row r="393" spans="1:7" x14ac:dyDescent="0.2">
      <c r="A393" s="4" t="s">
        <v>409</v>
      </c>
      <c r="B393" t="s">
        <v>106</v>
      </c>
      <c r="C393" t="s">
        <v>99</v>
      </c>
      <c r="D393" s="4" t="s">
        <v>18</v>
      </c>
      <c r="E393" s="2">
        <v>13</v>
      </c>
      <c r="F393" s="5">
        <v>1.1139433523068367</v>
      </c>
      <c r="G393" s="5">
        <v>-0.10705664769316336</v>
      </c>
    </row>
    <row r="394" spans="1:7" x14ac:dyDescent="0.2">
      <c r="A394" s="4" t="s">
        <v>410</v>
      </c>
      <c r="B394" t="s">
        <v>106</v>
      </c>
      <c r="C394" t="s">
        <v>99</v>
      </c>
      <c r="D394" s="4" t="s">
        <v>18</v>
      </c>
      <c r="E394" s="2">
        <v>13.3</v>
      </c>
      <c r="F394" s="5">
        <v>1.1238516409670858</v>
      </c>
      <c r="G394" s="5">
        <v>-9.71483590329143E-2</v>
      </c>
    </row>
    <row r="395" spans="1:7" x14ac:dyDescent="0.2">
      <c r="A395" s="4" t="s">
        <v>411</v>
      </c>
      <c r="B395" t="s">
        <v>106</v>
      </c>
      <c r="C395" t="s">
        <v>99</v>
      </c>
      <c r="D395" s="4" t="s">
        <v>18</v>
      </c>
      <c r="E395" s="2">
        <v>20.399999999999999</v>
      </c>
      <c r="F395" s="5">
        <v>1.3096301674258988</v>
      </c>
      <c r="G395" s="5">
        <v>8.8630167425898687E-2</v>
      </c>
    </row>
    <row r="396" spans="1:7" x14ac:dyDescent="0.2">
      <c r="A396" s="4" t="s">
        <v>412</v>
      </c>
      <c r="B396" t="s">
        <v>106</v>
      </c>
      <c r="C396" t="s">
        <v>99</v>
      </c>
      <c r="D396" s="4" t="s">
        <v>9</v>
      </c>
      <c r="E396" s="2">
        <v>10.1</v>
      </c>
      <c r="F396" s="5">
        <v>1.0043213737826426</v>
      </c>
      <c r="G396" s="5">
        <v>-8.5678626217357445E-2</v>
      </c>
    </row>
    <row r="397" spans="1:7" x14ac:dyDescent="0.2">
      <c r="A397" s="4" t="s">
        <v>413</v>
      </c>
      <c r="B397" t="s">
        <v>106</v>
      </c>
      <c r="C397" t="s">
        <v>99</v>
      </c>
      <c r="D397" s="4" t="s">
        <v>9</v>
      </c>
      <c r="E397" s="2">
        <v>10.199999999999999</v>
      </c>
      <c r="F397" s="5">
        <v>1.0086001717619175</v>
      </c>
      <c r="G397" s="5">
        <v>-8.1399828238082561E-2</v>
      </c>
    </row>
    <row r="398" spans="1:7" x14ac:dyDescent="0.2">
      <c r="A398" s="4" t="s">
        <v>414</v>
      </c>
      <c r="B398" t="s">
        <v>106</v>
      </c>
      <c r="C398" t="s">
        <v>99</v>
      </c>
      <c r="D398" s="4" t="s">
        <v>9</v>
      </c>
      <c r="E398" s="2">
        <v>10</v>
      </c>
      <c r="F398" s="5">
        <v>1</v>
      </c>
      <c r="G398" s="5">
        <v>-9.000000000000008E-2</v>
      </c>
    </row>
    <row r="399" spans="1:7" x14ac:dyDescent="0.2">
      <c r="A399" s="4" t="s">
        <v>415</v>
      </c>
      <c r="B399" t="s">
        <v>106</v>
      </c>
      <c r="C399" t="s">
        <v>99</v>
      </c>
      <c r="D399" s="4" t="s">
        <v>9</v>
      </c>
      <c r="E399" s="2">
        <v>10.3</v>
      </c>
      <c r="F399" s="5">
        <v>1.0128372247051722</v>
      </c>
      <c r="G399" s="5">
        <v>-7.7162775294827846E-2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07C5D-4FC3-4827-93F4-D32D33028624}">
  <dimension ref="A1:AG65"/>
  <sheetViews>
    <sheetView topLeftCell="A43" workbookViewId="0">
      <selection activeCell="M24" sqref="M24"/>
    </sheetView>
  </sheetViews>
  <sheetFormatPr baseColWidth="10" defaultColWidth="8.83203125" defaultRowHeight="15" x14ac:dyDescent="0.2"/>
  <cols>
    <col min="1" max="1" width="13.5" bestFit="1" customWidth="1"/>
    <col min="12" max="13" width="6.6640625" bestFit="1" customWidth="1"/>
    <col min="15" max="15" width="10.5" bestFit="1" customWidth="1"/>
    <col min="19" max="19" width="25.6640625" bestFit="1" customWidth="1"/>
    <col min="20" max="20" width="16.5" bestFit="1" customWidth="1"/>
  </cols>
  <sheetData>
    <row r="1" spans="1:33" x14ac:dyDescent="0.2">
      <c r="A1" s="1"/>
      <c r="B1" s="1" t="s">
        <v>779</v>
      </c>
      <c r="C1" s="1" t="s">
        <v>780</v>
      </c>
      <c r="D1" s="1" t="s">
        <v>781</v>
      </c>
      <c r="E1" s="1" t="s">
        <v>782</v>
      </c>
      <c r="F1" s="1" t="s">
        <v>783</v>
      </c>
      <c r="G1" s="1" t="s">
        <v>784</v>
      </c>
      <c r="H1" s="1" t="s">
        <v>785</v>
      </c>
      <c r="I1" s="1" t="s">
        <v>820</v>
      </c>
      <c r="J1" s="1" t="s">
        <v>821</v>
      </c>
      <c r="K1" s="1" t="s">
        <v>822</v>
      </c>
      <c r="L1" s="1" t="s">
        <v>823</v>
      </c>
      <c r="M1" s="1" t="s">
        <v>824</v>
      </c>
      <c r="N1" s="1" t="s">
        <v>825</v>
      </c>
      <c r="R1" s="12" t="s">
        <v>786</v>
      </c>
      <c r="U1" s="13"/>
      <c r="V1" s="13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1" t="s">
        <v>787</v>
      </c>
      <c r="B2">
        <v>10</v>
      </c>
      <c r="C2">
        <v>10</v>
      </c>
      <c r="D2">
        <v>10</v>
      </c>
      <c r="E2">
        <v>10</v>
      </c>
      <c r="F2">
        <v>10</v>
      </c>
      <c r="G2">
        <v>10</v>
      </c>
      <c r="H2">
        <v>10</v>
      </c>
      <c r="I2">
        <v>10</v>
      </c>
      <c r="J2">
        <v>10</v>
      </c>
      <c r="K2">
        <v>10</v>
      </c>
      <c r="L2">
        <v>10</v>
      </c>
      <c r="M2">
        <v>10</v>
      </c>
      <c r="N2">
        <v>10</v>
      </c>
      <c r="R2" s="12" t="s">
        <v>788</v>
      </c>
      <c r="S2" s="1" t="s">
        <v>789</v>
      </c>
      <c r="T2" s="1" t="s">
        <v>790</v>
      </c>
      <c r="U2" s="12" t="s">
        <v>791</v>
      </c>
      <c r="V2" s="12" t="s">
        <v>792</v>
      </c>
    </row>
    <row r="3" spans="1:33" x14ac:dyDescent="0.2">
      <c r="A3" s="1" t="s">
        <v>793</v>
      </c>
      <c r="B3">
        <v>33.590000000000003</v>
      </c>
      <c r="C3">
        <v>50.64</v>
      </c>
      <c r="D3">
        <v>71.86</v>
      </c>
      <c r="E3">
        <v>64.95</v>
      </c>
      <c r="F3">
        <v>101.73</v>
      </c>
      <c r="G3">
        <v>70.98</v>
      </c>
      <c r="H3">
        <v>62.34</v>
      </c>
      <c r="I3">
        <v>10.4</v>
      </c>
      <c r="J3">
        <v>13.07</v>
      </c>
      <c r="K3">
        <v>13.68</v>
      </c>
      <c r="L3">
        <v>9.86</v>
      </c>
      <c r="M3">
        <v>12.18</v>
      </c>
      <c r="N3">
        <v>8.2100000000000009</v>
      </c>
      <c r="R3" s="13">
        <v>2783</v>
      </c>
      <c r="S3" t="s">
        <v>827</v>
      </c>
      <c r="T3" t="s">
        <v>794</v>
      </c>
      <c r="U3" s="13" t="s">
        <v>795</v>
      </c>
      <c r="V3" s="13">
        <v>1345</v>
      </c>
    </row>
    <row r="4" spans="1:33" x14ac:dyDescent="0.2">
      <c r="A4" s="1" t="s">
        <v>796</v>
      </c>
      <c r="B4">
        <v>48.54</v>
      </c>
      <c r="C4">
        <v>66.13</v>
      </c>
      <c r="D4">
        <v>98.71</v>
      </c>
      <c r="E4">
        <v>89.37</v>
      </c>
      <c r="F4">
        <v>142.93</v>
      </c>
      <c r="G4">
        <v>100.18</v>
      </c>
      <c r="H4">
        <v>88.39</v>
      </c>
      <c r="I4">
        <v>16.3</v>
      </c>
      <c r="J4">
        <v>20.07</v>
      </c>
      <c r="K4">
        <v>18.98</v>
      </c>
      <c r="L4">
        <v>14.21</v>
      </c>
      <c r="M4">
        <v>18.25</v>
      </c>
      <c r="N4">
        <v>11.96</v>
      </c>
      <c r="R4" s="13" t="s">
        <v>797</v>
      </c>
      <c r="S4" t="s">
        <v>798</v>
      </c>
      <c r="T4" t="s">
        <v>799</v>
      </c>
      <c r="U4" s="13" t="s">
        <v>800</v>
      </c>
      <c r="V4" s="13">
        <v>1262</v>
      </c>
    </row>
    <row r="5" spans="1:33" x14ac:dyDescent="0.2">
      <c r="A5" s="1" t="s">
        <v>801</v>
      </c>
      <c r="B5">
        <f t="shared" ref="B5:H5" si="0">B4-B3</f>
        <v>14.949999999999996</v>
      </c>
      <c r="C5">
        <f t="shared" si="0"/>
        <v>15.489999999999995</v>
      </c>
      <c r="D5">
        <f t="shared" si="0"/>
        <v>26.849999999999994</v>
      </c>
      <c r="E5">
        <f t="shared" si="0"/>
        <v>24.42</v>
      </c>
      <c r="F5">
        <f t="shared" si="0"/>
        <v>41.2</v>
      </c>
      <c r="G5">
        <f t="shared" si="0"/>
        <v>29.200000000000003</v>
      </c>
      <c r="H5">
        <f t="shared" si="0"/>
        <v>26.049999999999997</v>
      </c>
      <c r="I5">
        <f t="shared" ref="I5:N5" si="1">I4-I3</f>
        <v>5.9</v>
      </c>
      <c r="J5">
        <f t="shared" si="1"/>
        <v>7</v>
      </c>
      <c r="K5">
        <f t="shared" si="1"/>
        <v>5.3000000000000007</v>
      </c>
      <c r="L5">
        <f t="shared" si="1"/>
        <v>4.3500000000000014</v>
      </c>
      <c r="M5">
        <f t="shared" si="1"/>
        <v>6.07</v>
      </c>
      <c r="N5">
        <f t="shared" si="1"/>
        <v>3.75</v>
      </c>
      <c r="R5" s="13" t="s">
        <v>802</v>
      </c>
      <c r="S5" t="s">
        <v>803</v>
      </c>
      <c r="T5" t="s">
        <v>794</v>
      </c>
      <c r="U5" s="13" t="s">
        <v>804</v>
      </c>
      <c r="V5" s="13">
        <v>1080</v>
      </c>
    </row>
    <row r="6" spans="1:33" x14ac:dyDescent="0.2">
      <c r="A6" s="1" t="s">
        <v>805</v>
      </c>
      <c r="B6" s="6">
        <v>40.485999999999997</v>
      </c>
      <c r="C6" s="6">
        <v>57.292000000000002</v>
      </c>
      <c r="D6" s="6">
        <v>82.911000000000001</v>
      </c>
      <c r="E6" s="6">
        <v>75.522000000000006</v>
      </c>
      <c r="F6" s="6">
        <v>118.38800000000001</v>
      </c>
      <c r="G6" s="6">
        <v>81.072000000000003</v>
      </c>
      <c r="H6" s="6">
        <v>74.286000000000001</v>
      </c>
      <c r="I6" s="6">
        <v>13.208</v>
      </c>
      <c r="J6" s="6">
        <v>16.640999999999998</v>
      </c>
      <c r="K6" s="6">
        <v>16.210999999999999</v>
      </c>
      <c r="L6" s="6">
        <v>12.308999999999999</v>
      </c>
      <c r="M6" s="6">
        <v>14.656000000000001</v>
      </c>
      <c r="N6" s="6">
        <v>10.164999999999999</v>
      </c>
      <c r="R6" s="13" t="s">
        <v>806</v>
      </c>
      <c r="S6" t="s">
        <v>803</v>
      </c>
      <c r="T6" t="s">
        <v>794</v>
      </c>
      <c r="U6" s="13" t="s">
        <v>804</v>
      </c>
      <c r="V6" s="13">
        <v>1370</v>
      </c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x14ac:dyDescent="0.2">
      <c r="A7" s="1" t="s">
        <v>807</v>
      </c>
      <c r="B7" s="5">
        <v>1.4676290000000001</v>
      </c>
      <c r="C7" s="5">
        <v>1.6806369999999999</v>
      </c>
      <c r="D7" s="5">
        <v>2.9038930000000001</v>
      </c>
      <c r="E7" s="5">
        <v>2.7197650000000002</v>
      </c>
      <c r="F7" s="5">
        <v>4.3550509999999996</v>
      </c>
      <c r="G7" s="5">
        <v>3.320039</v>
      </c>
      <c r="H7" s="5">
        <v>2.7231610000000002</v>
      </c>
      <c r="I7" s="5">
        <v>0.60483200000000004</v>
      </c>
      <c r="J7" s="5">
        <v>0.70690319999999995</v>
      </c>
      <c r="K7" s="5">
        <v>0.55097779999999996</v>
      </c>
      <c r="L7" s="5">
        <v>0.44359500000000002</v>
      </c>
      <c r="M7" s="5">
        <v>0.66151879999999996</v>
      </c>
      <c r="N7" s="5">
        <v>0.35470570000000001</v>
      </c>
      <c r="R7" s="13" t="s">
        <v>808</v>
      </c>
      <c r="S7" t="s">
        <v>803</v>
      </c>
      <c r="T7" t="s">
        <v>809</v>
      </c>
      <c r="U7" s="13" t="s">
        <v>804</v>
      </c>
      <c r="V7" s="13">
        <v>2220</v>
      </c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x14ac:dyDescent="0.2">
      <c r="A8" s="1" t="s">
        <v>810</v>
      </c>
      <c r="B8" s="5">
        <v>21.539339999999999</v>
      </c>
      <c r="C8" s="5">
        <v>28.245419999999999</v>
      </c>
      <c r="D8" s="5">
        <v>84.325919999999996</v>
      </c>
      <c r="E8" s="5">
        <v>73.971239999999995</v>
      </c>
      <c r="F8" s="5">
        <v>189.66470000000001</v>
      </c>
      <c r="G8" s="5">
        <v>110.2266</v>
      </c>
      <c r="H8" s="5">
        <v>74.156049999999993</v>
      </c>
      <c r="I8" s="5">
        <v>3.6582180000000002</v>
      </c>
      <c r="J8" s="5">
        <v>4.9971209999999999</v>
      </c>
      <c r="K8" s="5">
        <v>3.0357660000000002</v>
      </c>
      <c r="L8" s="5">
        <v>1.9677659999999999</v>
      </c>
      <c r="M8" s="5">
        <v>4.3760709999999996</v>
      </c>
      <c r="N8" s="5">
        <v>1.2581610000000001</v>
      </c>
      <c r="R8" s="13" t="s">
        <v>811</v>
      </c>
      <c r="S8" t="s">
        <v>803</v>
      </c>
      <c r="T8" t="s">
        <v>799</v>
      </c>
      <c r="U8" s="13" t="s">
        <v>812</v>
      </c>
      <c r="V8" s="13">
        <v>1780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x14ac:dyDescent="0.2">
      <c r="A9" s="1" t="s">
        <v>813</v>
      </c>
      <c r="B9" s="6">
        <v>4.6410489999999998</v>
      </c>
      <c r="C9" s="6">
        <v>5.3146420000000001</v>
      </c>
      <c r="D9" s="6">
        <v>9.1829149999999995</v>
      </c>
      <c r="E9" s="6">
        <v>8.6006529999999994</v>
      </c>
      <c r="F9" s="6">
        <v>13.771879999999999</v>
      </c>
      <c r="G9" s="6">
        <v>10.49888</v>
      </c>
      <c r="H9" s="6">
        <v>8.6113909999999994</v>
      </c>
      <c r="I9" s="6">
        <v>1.912647</v>
      </c>
      <c r="J9" s="6">
        <v>2.2354240000000001</v>
      </c>
      <c r="K9" s="6">
        <v>1.742345</v>
      </c>
      <c r="L9" s="6">
        <v>1.402771</v>
      </c>
      <c r="M9" s="6">
        <v>2.0919059999999998</v>
      </c>
      <c r="N9" s="6">
        <v>1.121678</v>
      </c>
      <c r="R9" s="13" t="s">
        <v>814</v>
      </c>
      <c r="S9" t="s">
        <v>803</v>
      </c>
      <c r="T9" t="s">
        <v>815</v>
      </c>
      <c r="U9" s="13" t="s">
        <v>812</v>
      </c>
      <c r="V9" s="13">
        <v>1900</v>
      </c>
      <c r="W9" s="6"/>
      <c r="X9" s="6"/>
      <c r="Y9" s="6"/>
      <c r="Z9" s="6"/>
      <c r="AA9" s="6"/>
      <c r="AB9" s="6"/>
      <c r="AC9" s="6"/>
      <c r="AD9" s="6"/>
      <c r="AE9" s="6"/>
      <c r="AF9" s="6"/>
      <c r="AG9" s="6"/>
    </row>
    <row r="10" spans="1:33" x14ac:dyDescent="0.2">
      <c r="A10" s="1" t="s">
        <v>816</v>
      </c>
      <c r="B10" s="5">
        <v>11.463340000000001</v>
      </c>
      <c r="C10" s="5">
        <v>9.2764120000000005</v>
      </c>
      <c r="D10" s="5">
        <v>11.07563</v>
      </c>
      <c r="E10" s="5">
        <v>11.38828</v>
      </c>
      <c r="F10" s="5">
        <v>11.63284</v>
      </c>
      <c r="G10" s="5">
        <v>12.95007</v>
      </c>
      <c r="H10" s="5">
        <v>11.59221</v>
      </c>
      <c r="I10" s="5">
        <v>14.480969999999999</v>
      </c>
      <c r="J10" s="5">
        <v>13.43323</v>
      </c>
      <c r="K10" s="5">
        <v>10.747920000000001</v>
      </c>
      <c r="L10" s="5">
        <v>11.3963</v>
      </c>
      <c r="M10" s="5">
        <v>14.27338</v>
      </c>
      <c r="N10" s="5">
        <v>11.03471</v>
      </c>
      <c r="R10" s="13" t="s">
        <v>817</v>
      </c>
      <c r="S10" t="s">
        <v>803</v>
      </c>
      <c r="T10" t="s">
        <v>799</v>
      </c>
      <c r="U10" s="13" t="s">
        <v>812</v>
      </c>
      <c r="V10" s="13">
        <v>1500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 x14ac:dyDescent="0.2">
      <c r="A11" s="1" t="s">
        <v>860</v>
      </c>
      <c r="B11" s="5">
        <v>46.31</v>
      </c>
      <c r="C11" s="5">
        <v>68.36</v>
      </c>
      <c r="D11" s="5">
        <v>92.76</v>
      </c>
      <c r="E11" s="5">
        <v>84.84</v>
      </c>
      <c r="F11" s="5">
        <v>127.67</v>
      </c>
      <c r="G11" s="5">
        <v>84.93</v>
      </c>
      <c r="H11" s="5">
        <v>86.34</v>
      </c>
      <c r="I11" s="5">
        <v>14.55</v>
      </c>
      <c r="J11" s="5">
        <v>18.82</v>
      </c>
      <c r="K11" s="5">
        <v>19.66</v>
      </c>
      <c r="L11" s="5">
        <v>15.99</v>
      </c>
      <c r="M11" s="5">
        <v>16.88</v>
      </c>
      <c r="N11" s="5">
        <v>12.13</v>
      </c>
      <c r="R11" s="13" t="s">
        <v>818</v>
      </c>
      <c r="S11" t="s">
        <v>803</v>
      </c>
      <c r="T11" t="s">
        <v>819</v>
      </c>
      <c r="U11" s="13" t="s">
        <v>804</v>
      </c>
      <c r="V11" s="13">
        <v>2690</v>
      </c>
    </row>
    <row r="12" spans="1:33" x14ac:dyDescent="0.2">
      <c r="A12" s="1" t="s">
        <v>861</v>
      </c>
      <c r="B12" s="5">
        <v>35.549999999999997</v>
      </c>
      <c r="C12" s="5">
        <v>50.27</v>
      </c>
      <c r="D12" s="5">
        <v>74.12</v>
      </c>
      <c r="E12" s="5">
        <v>66.040000000000006</v>
      </c>
      <c r="F12" s="5">
        <v>104.72</v>
      </c>
      <c r="G12" s="5">
        <v>69.739999999999995</v>
      </c>
      <c r="H12" s="5">
        <v>64.55</v>
      </c>
      <c r="I12" s="5">
        <v>10.58</v>
      </c>
      <c r="J12" s="5">
        <v>14.29</v>
      </c>
      <c r="K12" s="5">
        <v>13.74</v>
      </c>
      <c r="L12" s="5">
        <v>10.58</v>
      </c>
      <c r="M12" s="5">
        <v>12.85</v>
      </c>
      <c r="N12" s="5">
        <v>7.93</v>
      </c>
      <c r="R12" s="13" t="s">
        <v>826</v>
      </c>
      <c r="S12" t="s">
        <v>803</v>
      </c>
      <c r="T12" t="s">
        <v>819</v>
      </c>
      <c r="U12" s="13" t="s">
        <v>812</v>
      </c>
      <c r="V12" s="13">
        <v>1425</v>
      </c>
    </row>
    <row r="13" spans="1:33" x14ac:dyDescent="0.2">
      <c r="A13" s="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R13" s="13"/>
      <c r="U13" s="13"/>
      <c r="V13" s="13"/>
    </row>
    <row r="14" spans="1:33" x14ac:dyDescent="0.2">
      <c r="A14" s="1" t="s">
        <v>875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R14" s="13"/>
      <c r="U14" s="13"/>
      <c r="V14" s="13"/>
    </row>
    <row r="15" spans="1:33" x14ac:dyDescent="0.2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R15" s="13"/>
      <c r="U15" s="13"/>
      <c r="V15" s="13"/>
    </row>
    <row r="16" spans="1:33" x14ac:dyDescent="0.2">
      <c r="C16" t="s">
        <v>828</v>
      </c>
      <c r="D16" s="5" t="s">
        <v>829</v>
      </c>
      <c r="H16" t="s">
        <v>828</v>
      </c>
      <c r="I16" s="5" t="s">
        <v>829</v>
      </c>
      <c r="K16" s="13"/>
      <c r="N16" s="13"/>
      <c r="O16" s="13"/>
    </row>
    <row r="17" spans="1:15" x14ac:dyDescent="0.2">
      <c r="A17" t="s">
        <v>416</v>
      </c>
      <c r="B17" t="s">
        <v>830</v>
      </c>
      <c r="C17">
        <v>57.29</v>
      </c>
      <c r="D17" s="15">
        <f>LOG10(C17)</f>
        <v>1.7580788222496126</v>
      </c>
      <c r="F17" t="s">
        <v>831</v>
      </c>
      <c r="G17" t="s">
        <v>830</v>
      </c>
      <c r="H17">
        <v>13.21</v>
      </c>
      <c r="I17" s="15">
        <f>LOG10(H17)</f>
        <v>1.1209028176145273</v>
      </c>
      <c r="K17" s="13"/>
      <c r="N17" s="13"/>
      <c r="O17" s="13"/>
    </row>
    <row r="18" spans="1:15" x14ac:dyDescent="0.2">
      <c r="A18" t="s">
        <v>416</v>
      </c>
      <c r="B18" t="s">
        <v>832</v>
      </c>
      <c r="C18">
        <v>75.52</v>
      </c>
      <c r="D18" s="15">
        <f>LOG10(C18)</f>
        <v>1.8780619812900126</v>
      </c>
      <c r="F18" t="s">
        <v>833</v>
      </c>
      <c r="G18" t="s">
        <v>832</v>
      </c>
      <c r="H18">
        <v>16.21</v>
      </c>
      <c r="I18" s="15">
        <f t="shared" ref="I18:I22" si="2">LOG10(H18)</f>
        <v>1.2097830148485149</v>
      </c>
      <c r="K18" s="13"/>
      <c r="N18" s="13"/>
      <c r="O18" s="13"/>
    </row>
    <row r="19" spans="1:15" x14ac:dyDescent="0.2">
      <c r="A19" t="s">
        <v>416</v>
      </c>
      <c r="B19" t="s">
        <v>834</v>
      </c>
      <c r="C19">
        <v>74.290000000000006</v>
      </c>
      <c r="D19" s="15">
        <f t="shared" ref="D19:D23" si="3">LOG10(C19)</f>
        <v>1.8709303583486958</v>
      </c>
      <c r="F19" t="s">
        <v>835</v>
      </c>
      <c r="G19" t="s">
        <v>834</v>
      </c>
      <c r="H19">
        <v>10.17</v>
      </c>
      <c r="I19" s="15">
        <f t="shared" si="2"/>
        <v>1.0073209529227445</v>
      </c>
      <c r="K19" s="13"/>
      <c r="N19" s="13"/>
      <c r="O19" s="13"/>
    </row>
    <row r="20" spans="1:15" x14ac:dyDescent="0.2">
      <c r="A20" t="s">
        <v>416</v>
      </c>
      <c r="B20" t="s">
        <v>836</v>
      </c>
      <c r="C20">
        <v>40.49</v>
      </c>
      <c r="D20" s="15">
        <f t="shared" si="3"/>
        <v>1.6073477767684134</v>
      </c>
      <c r="F20" t="s">
        <v>833</v>
      </c>
      <c r="G20" t="s">
        <v>837</v>
      </c>
      <c r="H20">
        <v>16.64</v>
      </c>
      <c r="I20" s="15">
        <f t="shared" si="2"/>
        <v>1.2211533219547051</v>
      </c>
      <c r="K20" s="13"/>
      <c r="N20" s="13"/>
      <c r="O20" s="13"/>
    </row>
    <row r="21" spans="1:15" x14ac:dyDescent="0.2">
      <c r="A21" t="s">
        <v>416</v>
      </c>
      <c r="B21" t="s">
        <v>837</v>
      </c>
      <c r="C21">
        <v>82.91</v>
      </c>
      <c r="D21" s="15">
        <f t="shared" si="3"/>
        <v>1.9186069151449818</v>
      </c>
      <c r="F21" t="s">
        <v>833</v>
      </c>
      <c r="G21" t="s">
        <v>838</v>
      </c>
      <c r="H21">
        <v>12.31</v>
      </c>
      <c r="I21" s="15">
        <f t="shared" si="2"/>
        <v>1.0902580529313164</v>
      </c>
    </row>
    <row r="22" spans="1:15" x14ac:dyDescent="0.2">
      <c r="A22" t="s">
        <v>416</v>
      </c>
      <c r="B22" t="s">
        <v>838</v>
      </c>
      <c r="C22">
        <v>118.39</v>
      </c>
      <c r="D22" s="15">
        <f t="shared" si="3"/>
        <v>2.0733150205606279</v>
      </c>
      <c r="F22" t="s">
        <v>833</v>
      </c>
      <c r="G22" t="s">
        <v>839</v>
      </c>
      <c r="H22">
        <v>14.66</v>
      </c>
      <c r="I22" s="15">
        <f t="shared" si="2"/>
        <v>1.1661339703051092</v>
      </c>
    </row>
    <row r="23" spans="1:15" x14ac:dyDescent="0.2">
      <c r="A23" t="s">
        <v>416</v>
      </c>
      <c r="B23" t="s">
        <v>839</v>
      </c>
      <c r="C23">
        <v>81.069999999999993</v>
      </c>
      <c r="D23" s="15">
        <f t="shared" si="3"/>
        <v>1.9088601730172765</v>
      </c>
      <c r="I23" s="5"/>
    </row>
    <row r="24" spans="1:15" x14ac:dyDescent="0.2">
      <c r="A24" s="1"/>
    </row>
    <row r="26" spans="1:15" x14ac:dyDescent="0.2">
      <c r="A26" s="1" t="s">
        <v>862</v>
      </c>
    </row>
    <row r="28" spans="1:15" x14ac:dyDescent="0.2">
      <c r="A28" t="s">
        <v>3</v>
      </c>
      <c r="B28" t="s">
        <v>416</v>
      </c>
      <c r="C28" t="s">
        <v>5</v>
      </c>
      <c r="D28" t="s">
        <v>863</v>
      </c>
      <c r="F28" t="s">
        <v>3</v>
      </c>
      <c r="G28" t="s">
        <v>656</v>
      </c>
      <c r="H28" t="s">
        <v>5</v>
      </c>
      <c r="I28" t="s">
        <v>840</v>
      </c>
    </row>
    <row r="29" spans="1:15" x14ac:dyDescent="0.2">
      <c r="A29" t="s">
        <v>18</v>
      </c>
      <c r="B29">
        <v>74.12</v>
      </c>
      <c r="C29">
        <f>LOG10(B29)</f>
        <v>1.86993541064686</v>
      </c>
      <c r="D29">
        <f>C29-1.919</f>
        <v>-4.9064589353140065E-2</v>
      </c>
      <c r="F29" t="s">
        <v>18</v>
      </c>
      <c r="G29">
        <v>14.29</v>
      </c>
      <c r="H29">
        <f>LOG10(G29)</f>
        <v>1.1550322287909702</v>
      </c>
      <c r="I29">
        <f>H29-1.221</f>
        <v>-6.5967771209029857E-2</v>
      </c>
    </row>
    <row r="30" spans="1:15" x14ac:dyDescent="0.2">
      <c r="A30" t="s">
        <v>336</v>
      </c>
      <c r="B30">
        <v>50.27</v>
      </c>
      <c r="C30">
        <f t="shared" ref="C30:C35" si="4">LOG10(B30)</f>
        <v>1.7013088852280753</v>
      </c>
      <c r="D30">
        <f>C30-1.758</f>
        <v>-5.6691114771924678E-2</v>
      </c>
      <c r="F30" t="s">
        <v>336</v>
      </c>
      <c r="G30">
        <v>10.58</v>
      </c>
      <c r="H30">
        <f t="shared" ref="H30:H32" si="5">LOG10(G30)</f>
        <v>1.0244856676991669</v>
      </c>
      <c r="I30">
        <f>H30-1.121</f>
        <v>-9.6514332300833061E-2</v>
      </c>
    </row>
    <row r="31" spans="1:15" x14ac:dyDescent="0.2">
      <c r="A31" t="s">
        <v>15</v>
      </c>
      <c r="B31">
        <v>66.040000000000006</v>
      </c>
      <c r="C31">
        <f t="shared" si="4"/>
        <v>1.819807064590756</v>
      </c>
      <c r="D31">
        <f>C31-1.878</f>
        <v>-5.8192935409243862E-2</v>
      </c>
      <c r="F31" t="s">
        <v>15</v>
      </c>
      <c r="G31">
        <v>13.74</v>
      </c>
      <c r="H31">
        <f t="shared" si="5"/>
        <v>1.1379867327235316</v>
      </c>
      <c r="I31">
        <f>H31-1.21</f>
        <v>-7.2013267276468396E-2</v>
      </c>
    </row>
    <row r="32" spans="1:15" x14ac:dyDescent="0.2">
      <c r="A32" t="s">
        <v>394</v>
      </c>
      <c r="B32">
        <v>64.55</v>
      </c>
      <c r="C32">
        <f t="shared" si="4"/>
        <v>1.8098962466024391</v>
      </c>
      <c r="D32">
        <f>C32-1.871</f>
        <v>-6.1103753397560912E-2</v>
      </c>
      <c r="F32" t="s">
        <v>394</v>
      </c>
      <c r="G32">
        <v>7.93</v>
      </c>
      <c r="H32">
        <f t="shared" si="5"/>
        <v>0.89927318731760375</v>
      </c>
      <c r="I32">
        <f>H32-1.007</f>
        <v>-0.10772681268239614</v>
      </c>
    </row>
    <row r="33" spans="1:9" x14ac:dyDescent="0.2">
      <c r="A33" t="s">
        <v>425</v>
      </c>
      <c r="B33">
        <v>35.549999999999997</v>
      </c>
      <c r="C33">
        <f t="shared" si="4"/>
        <v>1.5508396050657851</v>
      </c>
      <c r="D33">
        <f>C33-1.607</f>
        <v>-5.6160394934214874E-2</v>
      </c>
    </row>
    <row r="34" spans="1:9" x14ac:dyDescent="0.2">
      <c r="A34" t="s">
        <v>9</v>
      </c>
      <c r="B34">
        <v>104.72</v>
      </c>
      <c r="C34">
        <f t="shared" si="4"/>
        <v>2.0200296335426993</v>
      </c>
      <c r="D34">
        <f>C34-2.073</f>
        <v>-5.2970366457300688E-2</v>
      </c>
      <c r="F34" t="s">
        <v>9</v>
      </c>
      <c r="G34">
        <v>10.58</v>
      </c>
      <c r="H34">
        <f>LOG10(G34)</f>
        <v>1.0244856676991669</v>
      </c>
      <c r="I34">
        <f>H34-1.09</f>
        <v>-6.5514332300833145E-2</v>
      </c>
    </row>
    <row r="35" spans="1:9" x14ac:dyDescent="0.2">
      <c r="A35" t="s">
        <v>11</v>
      </c>
      <c r="B35">
        <v>69.739999999999995</v>
      </c>
      <c r="C35">
        <f t="shared" si="4"/>
        <v>1.8434819430399576</v>
      </c>
      <c r="D35">
        <f>C35-1.909</f>
        <v>-6.5518056960042426E-2</v>
      </c>
      <c r="F35" t="s">
        <v>11</v>
      </c>
      <c r="G35">
        <v>12.85</v>
      </c>
      <c r="H35">
        <f>LOG10(G35)</f>
        <v>1.1089031276673134</v>
      </c>
      <c r="I35">
        <f>H35-1.166</f>
        <v>-5.7096872332686566E-2</v>
      </c>
    </row>
    <row r="37" spans="1:9" x14ac:dyDescent="0.2">
      <c r="A37" s="1" t="s">
        <v>864</v>
      </c>
    </row>
    <row r="39" spans="1:9" x14ac:dyDescent="0.2">
      <c r="A39" t="s">
        <v>3</v>
      </c>
      <c r="B39" t="s">
        <v>416</v>
      </c>
      <c r="C39" t="s">
        <v>5</v>
      </c>
      <c r="D39" t="s">
        <v>863</v>
      </c>
      <c r="F39" t="s">
        <v>3</v>
      </c>
      <c r="G39" t="s">
        <v>656</v>
      </c>
      <c r="H39" t="s">
        <v>5</v>
      </c>
      <c r="I39" t="s">
        <v>840</v>
      </c>
    </row>
    <row r="40" spans="1:9" x14ac:dyDescent="0.2">
      <c r="A40" t="s">
        <v>18</v>
      </c>
      <c r="B40">
        <v>92.76</v>
      </c>
      <c r="C40">
        <f>LOG10(B40)</f>
        <v>1.9673607399659498</v>
      </c>
      <c r="D40">
        <f>C40-1.919</f>
        <v>4.8360739965949806E-2</v>
      </c>
      <c r="F40" t="s">
        <v>18</v>
      </c>
      <c r="G40">
        <v>19.82</v>
      </c>
      <c r="H40">
        <f>LOG10(G40)</f>
        <v>1.2971036501492565</v>
      </c>
      <c r="I40">
        <f>H40-1.221</f>
        <v>7.6103650149256463E-2</v>
      </c>
    </row>
    <row r="41" spans="1:9" x14ac:dyDescent="0.2">
      <c r="A41" t="s">
        <v>336</v>
      </c>
      <c r="B41">
        <v>68.36</v>
      </c>
      <c r="C41">
        <f t="shared" ref="C41:C46" si="6">LOG10(B41)</f>
        <v>1.8348020540486991</v>
      </c>
      <c r="D41">
        <f>C41-1.758</f>
        <v>7.6802054048699109E-2</v>
      </c>
      <c r="F41" t="s">
        <v>336</v>
      </c>
      <c r="G41">
        <v>14.55</v>
      </c>
      <c r="H41">
        <f t="shared" ref="H41:H43" si="7">LOG10(G41)</f>
        <v>1.1628629933219261</v>
      </c>
      <c r="I41">
        <f>H41-1.121</f>
        <v>4.1862993321926112E-2</v>
      </c>
    </row>
    <row r="42" spans="1:9" x14ac:dyDescent="0.2">
      <c r="A42" t="s">
        <v>15</v>
      </c>
      <c r="B42">
        <v>84.84</v>
      </c>
      <c r="C42">
        <f t="shared" si="6"/>
        <v>1.9286006598445242</v>
      </c>
      <c r="D42">
        <f>C42-1.878</f>
        <v>5.0600659844524332E-2</v>
      </c>
      <c r="F42" t="s">
        <v>15</v>
      </c>
      <c r="G42">
        <v>19.66</v>
      </c>
      <c r="H42">
        <f t="shared" si="7"/>
        <v>1.2935835134961169</v>
      </c>
      <c r="I42">
        <f>H42-1.21</f>
        <v>8.3583513496116923E-2</v>
      </c>
    </row>
    <row r="43" spans="1:9" x14ac:dyDescent="0.2">
      <c r="A43" t="s">
        <v>394</v>
      </c>
      <c r="B43">
        <v>86.34</v>
      </c>
      <c r="C43">
        <f t="shared" si="6"/>
        <v>1.9362120443202488</v>
      </c>
      <c r="D43">
        <f>C43-1.871</f>
        <v>6.5212044320248852E-2</v>
      </c>
      <c r="F43" t="s">
        <v>394</v>
      </c>
      <c r="G43">
        <v>12.13</v>
      </c>
      <c r="H43">
        <f t="shared" si="7"/>
        <v>1.0838608008665731</v>
      </c>
      <c r="I43">
        <f>H43-1.007</f>
        <v>7.6860800866573209E-2</v>
      </c>
    </row>
    <row r="44" spans="1:9" x14ac:dyDescent="0.2">
      <c r="A44" t="s">
        <v>425</v>
      </c>
      <c r="B44">
        <v>46.31</v>
      </c>
      <c r="C44">
        <f t="shared" si="6"/>
        <v>1.6656747809938934</v>
      </c>
      <c r="D44">
        <f>C44-1.607</f>
        <v>5.8674780993893449E-2</v>
      </c>
    </row>
    <row r="45" spans="1:9" x14ac:dyDescent="0.2">
      <c r="A45" t="s">
        <v>9</v>
      </c>
      <c r="B45">
        <v>127.67</v>
      </c>
      <c r="C45">
        <f t="shared" si="6"/>
        <v>2.1060888583824422</v>
      </c>
      <c r="D45">
        <f>C45-2.073</f>
        <v>3.3088858382442243E-2</v>
      </c>
      <c r="F45" t="s">
        <v>9</v>
      </c>
      <c r="G45">
        <v>15.99</v>
      </c>
      <c r="H45">
        <f>LOG10(G45)</f>
        <v>1.2038484637462348</v>
      </c>
      <c r="I45">
        <f>H45-1.09</f>
        <v>0.1138484637462347</v>
      </c>
    </row>
    <row r="46" spans="1:9" x14ac:dyDescent="0.2">
      <c r="A46" t="s">
        <v>11</v>
      </c>
      <c r="B46">
        <v>84.93</v>
      </c>
      <c r="C46">
        <f t="shared" si="6"/>
        <v>1.9290611240847655</v>
      </c>
      <c r="D46">
        <f>C46-1.909</f>
        <v>2.0061124084765458E-2</v>
      </c>
      <c r="F46" t="s">
        <v>11</v>
      </c>
      <c r="G46">
        <v>16.88</v>
      </c>
      <c r="H46">
        <f>LOG10(G46)</f>
        <v>1.2273724422896362</v>
      </c>
      <c r="I46">
        <f>H46-1.166</f>
        <v>6.1372442289636231E-2</v>
      </c>
    </row>
    <row r="47" spans="1:9" ht="16" thickBot="1" x14ac:dyDescent="0.25"/>
    <row r="48" spans="1:9" ht="16" thickBot="1" x14ac:dyDescent="0.25">
      <c r="A48" s="23" t="s">
        <v>2</v>
      </c>
      <c r="B48" s="24" t="s">
        <v>865</v>
      </c>
      <c r="C48" s="24" t="s">
        <v>866</v>
      </c>
    </row>
    <row r="49" spans="1:3" ht="16" thickBot="1" x14ac:dyDescent="0.25">
      <c r="A49" s="25" t="s">
        <v>867</v>
      </c>
      <c r="B49" s="26">
        <v>4.0000000000000001E-3</v>
      </c>
      <c r="C49" s="26">
        <v>-1E-3</v>
      </c>
    </row>
    <row r="50" spans="1:3" ht="16" thickBot="1" x14ac:dyDescent="0.25">
      <c r="A50" s="25" t="s">
        <v>868</v>
      </c>
      <c r="B50" s="26">
        <v>2E-3</v>
      </c>
      <c r="C50" s="26">
        <v>3.0000000000000001E-3</v>
      </c>
    </row>
    <row r="51" spans="1:3" ht="16" thickBot="1" x14ac:dyDescent="0.25">
      <c r="A51" s="25" t="s">
        <v>544</v>
      </c>
      <c r="B51" s="26">
        <v>-8.9999999999999993E-3</v>
      </c>
      <c r="C51" s="26">
        <v>-3.0000000000000001E-3</v>
      </c>
    </row>
    <row r="52" spans="1:3" ht="16" thickBot="1" x14ac:dyDescent="0.25">
      <c r="A52" s="25" t="s">
        <v>774</v>
      </c>
      <c r="B52" s="26">
        <v>-4.7E-2</v>
      </c>
      <c r="C52" s="26">
        <v>-3.5999999999999997E-2</v>
      </c>
    </row>
    <row r="53" spans="1:3" ht="16" thickBot="1" x14ac:dyDescent="0.25">
      <c r="A53" s="25" t="s">
        <v>439</v>
      </c>
      <c r="B53" s="26">
        <v>4.3999999999999997E-2</v>
      </c>
      <c r="C53" s="26">
        <v>4.1000000000000002E-2</v>
      </c>
    </row>
    <row r="54" spans="1:3" ht="16" thickBot="1" x14ac:dyDescent="0.25">
      <c r="A54" s="25" t="s">
        <v>527</v>
      </c>
      <c r="B54" s="26">
        <v>-6.7000000000000004E-2</v>
      </c>
      <c r="C54" s="26">
        <v>-4.1000000000000002E-2</v>
      </c>
    </row>
    <row r="55" spans="1:3" ht="16" thickBot="1" x14ac:dyDescent="0.25">
      <c r="A55" s="25" t="s">
        <v>778</v>
      </c>
      <c r="B55" s="26">
        <v>-8.9999999999999993E-3</v>
      </c>
      <c r="C55" s="26">
        <v>-1.7000000000000001E-2</v>
      </c>
    </row>
    <row r="56" spans="1:3" ht="16" thickBot="1" x14ac:dyDescent="0.25">
      <c r="A56" s="25" t="s">
        <v>771</v>
      </c>
      <c r="B56" s="26">
        <v>-3.5000000000000003E-2</v>
      </c>
      <c r="C56" s="26">
        <v>-2.3E-2</v>
      </c>
    </row>
    <row r="57" spans="1:3" ht="16" thickBot="1" x14ac:dyDescent="0.25">
      <c r="A57" s="25" t="s">
        <v>869</v>
      </c>
      <c r="B57" s="26">
        <v>-8.0000000000000002E-3</v>
      </c>
      <c r="C57" s="26">
        <v>-1.6E-2</v>
      </c>
    </row>
    <row r="58" spans="1:3" ht="16" thickBot="1" x14ac:dyDescent="0.25">
      <c r="A58" s="25" t="s">
        <v>772</v>
      </c>
      <c r="B58" s="26">
        <v>-0.06</v>
      </c>
      <c r="C58" s="26">
        <v>-5.2999999999999999E-2</v>
      </c>
    </row>
    <row r="59" spans="1:3" ht="16" thickBot="1" x14ac:dyDescent="0.25">
      <c r="A59" s="25" t="s">
        <v>870</v>
      </c>
      <c r="B59" s="26">
        <v>8.0000000000000002E-3</v>
      </c>
      <c r="C59" s="26">
        <v>1.2999999999999999E-2</v>
      </c>
    </row>
    <row r="60" spans="1:3" ht="16" thickBot="1" x14ac:dyDescent="0.25">
      <c r="A60" s="25" t="s">
        <v>871</v>
      </c>
      <c r="B60" s="26">
        <v>-0.02</v>
      </c>
      <c r="C60" s="26">
        <v>-2.3E-2</v>
      </c>
    </row>
    <row r="61" spans="1:3" ht="16" thickBot="1" x14ac:dyDescent="0.25">
      <c r="A61" s="25" t="s">
        <v>872</v>
      </c>
      <c r="B61" s="26">
        <v>-5.7000000000000002E-2</v>
      </c>
      <c r="C61" s="26">
        <v>-7.6999999999999999E-2</v>
      </c>
    </row>
    <row r="62" spans="1:3" ht="16" thickBot="1" x14ac:dyDescent="0.25">
      <c r="A62" s="25" t="s">
        <v>873</v>
      </c>
      <c r="B62" s="26">
        <v>0.05</v>
      </c>
      <c r="C62" s="26">
        <v>7.5999999999999998E-2</v>
      </c>
    </row>
    <row r="64" spans="1:3" x14ac:dyDescent="0.2">
      <c r="A64" s="27" t="s">
        <v>874</v>
      </c>
    </row>
    <row r="65" spans="1:1" x14ac:dyDescent="0.2">
      <c r="A65" s="2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8D435-5CF6-4992-B152-77D6576CB476}">
  <dimension ref="A1:M65"/>
  <sheetViews>
    <sheetView tabSelected="1" workbookViewId="0">
      <selection activeCell="P37" sqref="P37"/>
    </sheetView>
  </sheetViews>
  <sheetFormatPr baseColWidth="10" defaultColWidth="8.83203125" defaultRowHeight="15" x14ac:dyDescent="0.2"/>
  <cols>
    <col min="1" max="1" width="12.83203125" customWidth="1"/>
    <col min="10" max="10" width="9.83203125" customWidth="1"/>
  </cols>
  <sheetData>
    <row r="1" spans="1:13" ht="16" x14ac:dyDescent="0.2">
      <c r="A1" s="8" t="s">
        <v>766</v>
      </c>
    </row>
    <row r="2" spans="1:13" x14ac:dyDescent="0.2">
      <c r="A2" s="9" t="s">
        <v>767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4" spans="1:13" x14ac:dyDescent="0.2">
      <c r="A4" s="9" t="s">
        <v>768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33" customHeight="1" x14ac:dyDescent="0.2">
      <c r="A5" s="21"/>
      <c r="B5" s="22" t="s">
        <v>769</v>
      </c>
      <c r="C5" s="22" t="s">
        <v>770</v>
      </c>
      <c r="D5" s="22" t="s">
        <v>771</v>
      </c>
      <c r="E5" s="22" t="s">
        <v>772</v>
      </c>
      <c r="F5" s="22" t="s">
        <v>335</v>
      </c>
      <c r="G5" s="22" t="s">
        <v>440</v>
      </c>
      <c r="H5" s="22" t="s">
        <v>857</v>
      </c>
      <c r="I5" s="22" t="s">
        <v>858</v>
      </c>
      <c r="J5" s="22" t="s">
        <v>527</v>
      </c>
      <c r="K5" s="22" t="s">
        <v>778</v>
      </c>
      <c r="L5" s="22" t="s">
        <v>544</v>
      </c>
      <c r="M5" s="22" t="s">
        <v>774</v>
      </c>
    </row>
    <row r="6" spans="1:13" ht="16" x14ac:dyDescent="0.2">
      <c r="A6" s="20" t="s">
        <v>769</v>
      </c>
      <c r="B6" s="10"/>
      <c r="C6" s="10">
        <v>0.74590000000000001</v>
      </c>
      <c r="D6" s="10">
        <v>8.7999999999999995E-2</v>
      </c>
      <c r="E6" s="18">
        <v>1.8800000000000001E-2</v>
      </c>
      <c r="F6" s="10">
        <v>0.30220000000000002</v>
      </c>
      <c r="G6" s="18">
        <v>9.4009999999999996E-3</v>
      </c>
      <c r="H6" s="10">
        <v>0.64839999999999998</v>
      </c>
      <c r="I6" s="10">
        <v>0.6976</v>
      </c>
      <c r="J6" s="10">
        <v>6.3390000000000002E-2</v>
      </c>
      <c r="K6" s="10">
        <v>0.84119999999999995</v>
      </c>
      <c r="L6" s="10">
        <v>0.84730000000000005</v>
      </c>
      <c r="M6" s="10">
        <v>0.105</v>
      </c>
    </row>
    <row r="7" spans="1:13" ht="16" x14ac:dyDescent="0.2">
      <c r="A7" s="20" t="s">
        <v>770</v>
      </c>
      <c r="B7" s="10">
        <v>0.74590000000000001</v>
      </c>
      <c r="C7" s="10"/>
      <c r="D7" s="10">
        <v>0.10879999999999999</v>
      </c>
      <c r="E7" s="18">
        <v>4.2869999999999998E-2</v>
      </c>
      <c r="F7" s="10">
        <v>0.19120000000000001</v>
      </c>
      <c r="G7" s="10">
        <v>0.2112</v>
      </c>
      <c r="H7" s="10">
        <v>0.97030000000000005</v>
      </c>
      <c r="I7" s="10">
        <v>0.82289999999999996</v>
      </c>
      <c r="J7" s="18">
        <v>2.2169999999999999E-2</v>
      </c>
      <c r="K7" s="10">
        <v>0.59370000000000001</v>
      </c>
      <c r="L7" s="10">
        <v>0.4496</v>
      </c>
      <c r="M7" s="18">
        <v>2.3349999999999999E-2</v>
      </c>
    </row>
    <row r="8" spans="1:13" ht="16" x14ac:dyDescent="0.2">
      <c r="A8" s="20" t="s">
        <v>771</v>
      </c>
      <c r="B8" s="10">
        <v>8.7999999999999995E-2</v>
      </c>
      <c r="C8" s="10">
        <v>0.10879999999999999</v>
      </c>
      <c r="D8" s="10"/>
      <c r="E8" s="18">
        <v>4.2389999999999997E-2</v>
      </c>
      <c r="F8" s="10">
        <v>9.4950000000000007E-2</v>
      </c>
      <c r="G8" s="19">
        <v>6.4339999999999997E-5</v>
      </c>
      <c r="H8" s="18">
        <v>4.4039999999999999E-3</v>
      </c>
      <c r="I8" s="18">
        <v>5.8230000000000001E-4</v>
      </c>
      <c r="J8" s="10">
        <v>0.19470000000000001</v>
      </c>
      <c r="K8" s="10">
        <v>7.1529999999999996E-2</v>
      </c>
      <c r="L8" s="18">
        <v>4.4970000000000001E-3</v>
      </c>
      <c r="M8" s="10">
        <v>0.60319999999999996</v>
      </c>
    </row>
    <row r="9" spans="1:13" ht="16" x14ac:dyDescent="0.2">
      <c r="A9" s="20" t="s">
        <v>772</v>
      </c>
      <c r="B9" s="18">
        <v>1.8800000000000001E-2</v>
      </c>
      <c r="C9" s="18">
        <v>4.2869999999999998E-2</v>
      </c>
      <c r="D9" s="18">
        <v>4.2389999999999997E-2</v>
      </c>
      <c r="E9" s="10"/>
      <c r="F9" s="18">
        <v>8.4679999999999998E-4</v>
      </c>
      <c r="G9" s="19">
        <v>5.9859999999999999E-5</v>
      </c>
      <c r="H9" s="18">
        <v>1.173E-3</v>
      </c>
      <c r="I9" s="18">
        <v>1.36E-4</v>
      </c>
      <c r="J9" s="10">
        <v>0.85360000000000003</v>
      </c>
      <c r="K9" s="18">
        <v>3.7499999999999999E-3</v>
      </c>
      <c r="L9" s="18">
        <v>2.2780000000000001E-4</v>
      </c>
      <c r="M9" s="10">
        <v>0.27500000000000002</v>
      </c>
    </row>
    <row r="10" spans="1:13" ht="16" x14ac:dyDescent="0.2">
      <c r="A10" s="20" t="s">
        <v>335</v>
      </c>
      <c r="B10" s="10">
        <v>0.30220000000000002</v>
      </c>
      <c r="C10" s="10">
        <v>0.19120000000000001</v>
      </c>
      <c r="D10" s="10">
        <v>9.4950000000000007E-2</v>
      </c>
      <c r="E10" s="18">
        <v>8.4679999999999998E-4</v>
      </c>
      <c r="F10" s="10"/>
      <c r="G10" s="18">
        <v>1.206E-4</v>
      </c>
      <c r="H10" s="18">
        <v>2.1520000000000001E-2</v>
      </c>
      <c r="I10" s="18">
        <v>4.5719999999999997E-3</v>
      </c>
      <c r="J10" s="18">
        <v>2.0129999999999999E-2</v>
      </c>
      <c r="K10" s="10">
        <v>0.34870000000000001</v>
      </c>
      <c r="L10" s="10">
        <v>8.8639999999999997E-2</v>
      </c>
      <c r="M10" s="10">
        <v>6.2899999999999998E-2</v>
      </c>
    </row>
    <row r="11" spans="1:13" ht="16" x14ac:dyDescent="0.2">
      <c r="A11" s="20" t="s">
        <v>440</v>
      </c>
      <c r="B11" s="18">
        <v>9.4009999999999996E-3</v>
      </c>
      <c r="C11" s="10">
        <v>0.2112</v>
      </c>
      <c r="D11" s="19">
        <v>6.4339999999999997E-5</v>
      </c>
      <c r="E11" s="19">
        <v>5.9859999999999999E-5</v>
      </c>
      <c r="F11" s="18">
        <v>1.206E-4</v>
      </c>
      <c r="G11" s="10"/>
      <c r="H11" s="18">
        <v>1.3520000000000001E-2</v>
      </c>
      <c r="I11" s="18">
        <v>1.1249999999999999E-3</v>
      </c>
      <c r="J11" s="18">
        <v>7.2399999999999999E-3</v>
      </c>
      <c r="K11" s="18">
        <v>2.2070000000000002E-3</v>
      </c>
      <c r="L11" s="18">
        <v>7.3030000000000002E-4</v>
      </c>
      <c r="M11" s="18">
        <v>2.0170000000000001E-3</v>
      </c>
    </row>
    <row r="12" spans="1:13" ht="16" x14ac:dyDescent="0.2">
      <c r="A12" s="20" t="s">
        <v>857</v>
      </c>
      <c r="B12" s="10">
        <v>0.64839999999999998</v>
      </c>
      <c r="C12" s="10">
        <v>0.97030000000000005</v>
      </c>
      <c r="D12" s="18">
        <v>4.4039999999999999E-3</v>
      </c>
      <c r="E12" s="18">
        <v>1.173E-3</v>
      </c>
      <c r="F12" s="18">
        <v>2.1520000000000001E-2</v>
      </c>
      <c r="G12" s="18">
        <v>1.3520000000000001E-2</v>
      </c>
      <c r="H12" s="10"/>
      <c r="I12" s="10">
        <v>0.85960000000000003</v>
      </c>
      <c r="J12" s="18">
        <v>3.7169999999999998E-3</v>
      </c>
      <c r="K12" s="10">
        <v>0.36990000000000001</v>
      </c>
      <c r="L12" s="10">
        <v>0.21329999999999999</v>
      </c>
      <c r="M12" s="18">
        <v>1.389E-3</v>
      </c>
    </row>
    <row r="13" spans="1:13" ht="16" x14ac:dyDescent="0.2">
      <c r="A13" s="20" t="s">
        <v>858</v>
      </c>
      <c r="B13" s="10">
        <v>0.6976</v>
      </c>
      <c r="C13" s="10">
        <v>0.82289999999999996</v>
      </c>
      <c r="D13" s="18">
        <v>5.8230000000000001E-4</v>
      </c>
      <c r="E13" s="18">
        <v>1.36E-4</v>
      </c>
      <c r="F13" s="18">
        <v>4.5719999999999997E-3</v>
      </c>
      <c r="G13" s="18">
        <v>1.1249999999999999E-3</v>
      </c>
      <c r="H13" s="10">
        <v>0.85960000000000003</v>
      </c>
      <c r="I13" s="10"/>
      <c r="J13" s="18">
        <v>3.7009999999999999E-3</v>
      </c>
      <c r="K13" s="10">
        <v>0.49859999999999999</v>
      </c>
      <c r="L13" s="10">
        <v>0.1232</v>
      </c>
      <c r="M13" s="18">
        <v>2.1649999999999998E-3</v>
      </c>
    </row>
    <row r="14" spans="1:13" ht="16" x14ac:dyDescent="0.2">
      <c r="A14" s="20" t="s">
        <v>859</v>
      </c>
      <c r="B14" s="10">
        <v>6.3390000000000002E-2</v>
      </c>
      <c r="C14" s="18">
        <v>2.2169999999999999E-2</v>
      </c>
      <c r="D14" s="10">
        <v>0.19470000000000001</v>
      </c>
      <c r="E14" s="10">
        <v>0.85360000000000003</v>
      </c>
      <c r="F14" s="18">
        <v>2.0129999999999999E-2</v>
      </c>
      <c r="G14" s="18">
        <v>7.2399999999999999E-3</v>
      </c>
      <c r="H14" s="18">
        <v>3.7169999999999998E-3</v>
      </c>
      <c r="I14" s="18">
        <v>3.7009999999999999E-3</v>
      </c>
      <c r="J14" s="10"/>
      <c r="K14" s="18">
        <v>3.039E-2</v>
      </c>
      <c r="L14" s="18">
        <v>6.5700000000000003E-3</v>
      </c>
      <c r="M14" s="10">
        <v>0.42549999999999999</v>
      </c>
    </row>
    <row r="15" spans="1:13" ht="16" x14ac:dyDescent="0.2">
      <c r="A15" s="20" t="s">
        <v>778</v>
      </c>
      <c r="B15" s="10">
        <v>0.84119999999999995</v>
      </c>
      <c r="C15" s="10">
        <v>0.59370000000000001</v>
      </c>
      <c r="D15" s="10">
        <v>7.1529999999999996E-2</v>
      </c>
      <c r="E15" s="18">
        <v>3.7499999999999999E-3</v>
      </c>
      <c r="F15" s="10">
        <v>0.34870000000000001</v>
      </c>
      <c r="G15" s="18">
        <v>2.2070000000000002E-3</v>
      </c>
      <c r="H15" s="10">
        <v>0.36990000000000001</v>
      </c>
      <c r="I15" s="10">
        <v>0.49859999999999999</v>
      </c>
      <c r="J15" s="18">
        <v>3.039E-2</v>
      </c>
      <c r="K15" s="10"/>
      <c r="L15" s="10">
        <v>0.80379999999999996</v>
      </c>
      <c r="M15" s="18">
        <v>2.1870000000000001E-2</v>
      </c>
    </row>
    <row r="16" spans="1:13" ht="16" x14ac:dyDescent="0.2">
      <c r="A16" s="20" t="s">
        <v>544</v>
      </c>
      <c r="B16" s="10">
        <v>0.84730000000000005</v>
      </c>
      <c r="C16" s="10">
        <v>0.4496</v>
      </c>
      <c r="D16" s="18">
        <v>4.4970000000000001E-3</v>
      </c>
      <c r="E16" s="18">
        <v>2.2780000000000001E-4</v>
      </c>
      <c r="F16" s="10">
        <v>8.8639999999999997E-2</v>
      </c>
      <c r="G16" s="18">
        <v>7.3030000000000002E-4</v>
      </c>
      <c r="H16" s="10">
        <v>0.21329999999999999</v>
      </c>
      <c r="I16" s="10">
        <v>0.1232</v>
      </c>
      <c r="J16" s="18">
        <v>6.5700000000000003E-3</v>
      </c>
      <c r="K16" s="10">
        <v>0.80379999999999996</v>
      </c>
      <c r="L16" s="10"/>
      <c r="M16" s="18">
        <v>5.208E-3</v>
      </c>
    </row>
    <row r="17" spans="1:13" ht="16" x14ac:dyDescent="0.2">
      <c r="A17" s="20" t="s">
        <v>774</v>
      </c>
      <c r="B17" s="10">
        <v>0.105</v>
      </c>
      <c r="C17" s="18">
        <v>2.3349999999999999E-2</v>
      </c>
      <c r="D17" s="10">
        <v>0.60319999999999996</v>
      </c>
      <c r="E17" s="10">
        <v>0.27500000000000002</v>
      </c>
      <c r="F17" s="10">
        <v>6.2899999999999998E-2</v>
      </c>
      <c r="G17" s="18">
        <v>2.0170000000000001E-3</v>
      </c>
      <c r="H17" s="18">
        <v>1.389E-3</v>
      </c>
      <c r="I17" s="18">
        <v>2.1649999999999998E-3</v>
      </c>
      <c r="J17" s="10">
        <v>0.42549999999999999</v>
      </c>
      <c r="K17" s="18">
        <v>2.1870000000000001E-2</v>
      </c>
      <c r="L17" s="18">
        <v>5.208E-3</v>
      </c>
      <c r="M17" s="10"/>
    </row>
    <row r="19" spans="1:13" x14ac:dyDescent="0.2">
      <c r="A19" s="9" t="s">
        <v>775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13" x14ac:dyDescent="0.2">
      <c r="A20" s="9"/>
      <c r="B20" s="9" t="s">
        <v>769</v>
      </c>
      <c r="C20" s="9" t="s">
        <v>770</v>
      </c>
      <c r="D20" s="9" t="s">
        <v>771</v>
      </c>
      <c r="E20" s="9" t="s">
        <v>772</v>
      </c>
      <c r="F20" s="9" t="s">
        <v>335</v>
      </c>
      <c r="G20" s="9" t="s">
        <v>440</v>
      </c>
      <c r="H20" s="9" t="s">
        <v>456</v>
      </c>
      <c r="I20" s="9" t="s">
        <v>476</v>
      </c>
      <c r="J20" s="9" t="s">
        <v>527</v>
      </c>
      <c r="K20" s="9" t="s">
        <v>778</v>
      </c>
      <c r="L20" s="9" t="s">
        <v>544</v>
      </c>
      <c r="M20" s="9" t="s">
        <v>774</v>
      </c>
    </row>
    <row r="21" spans="1:13" x14ac:dyDescent="0.2">
      <c r="A21" s="9" t="s">
        <v>769</v>
      </c>
      <c r="B21" s="10"/>
      <c r="C21" s="10">
        <v>31</v>
      </c>
      <c r="D21" s="10">
        <v>208.5</v>
      </c>
      <c r="E21" s="10">
        <v>55</v>
      </c>
      <c r="F21" s="10">
        <v>480</v>
      </c>
      <c r="G21" s="10">
        <v>41</v>
      </c>
      <c r="H21" s="10">
        <v>113.5</v>
      </c>
      <c r="I21" s="10">
        <v>319</v>
      </c>
      <c r="J21" s="10">
        <v>19</v>
      </c>
      <c r="K21" s="10">
        <v>127</v>
      </c>
      <c r="L21" s="10">
        <v>521</v>
      </c>
      <c r="M21" s="10">
        <v>52</v>
      </c>
    </row>
    <row r="22" spans="1:13" x14ac:dyDescent="0.2">
      <c r="A22" s="9" t="s">
        <v>770</v>
      </c>
      <c r="B22" s="10">
        <v>31</v>
      </c>
      <c r="C22" s="10"/>
      <c r="D22" s="10">
        <v>59.5</v>
      </c>
      <c r="E22" s="10">
        <v>15</v>
      </c>
      <c r="F22" s="10">
        <v>134.5</v>
      </c>
      <c r="G22" s="10">
        <v>21</v>
      </c>
      <c r="H22" s="10">
        <v>45</v>
      </c>
      <c r="I22" s="10">
        <v>114.5</v>
      </c>
      <c r="J22" s="10">
        <v>2</v>
      </c>
      <c r="K22" s="10">
        <v>39.5</v>
      </c>
      <c r="L22" s="10">
        <v>153</v>
      </c>
      <c r="M22" s="10">
        <v>8</v>
      </c>
    </row>
    <row r="23" spans="1:13" x14ac:dyDescent="0.2">
      <c r="A23" s="9" t="s">
        <v>771</v>
      </c>
      <c r="B23" s="10">
        <v>208.5</v>
      </c>
      <c r="C23" s="10">
        <v>59.5</v>
      </c>
      <c r="D23" s="10"/>
      <c r="E23" s="10">
        <v>224.5</v>
      </c>
      <c r="F23" s="10">
        <v>1459.5</v>
      </c>
      <c r="G23" s="10">
        <v>85</v>
      </c>
      <c r="H23" s="10">
        <v>206.5</v>
      </c>
      <c r="I23" s="10">
        <v>613.5</v>
      </c>
      <c r="J23" s="10">
        <v>86</v>
      </c>
      <c r="K23" s="10">
        <v>290</v>
      </c>
      <c r="L23" s="10">
        <v>1136</v>
      </c>
      <c r="M23" s="10">
        <v>232</v>
      </c>
    </row>
    <row r="24" spans="1:13" x14ac:dyDescent="0.2">
      <c r="A24" s="9" t="s">
        <v>772</v>
      </c>
      <c r="B24" s="10">
        <v>55</v>
      </c>
      <c r="C24" s="10">
        <v>15</v>
      </c>
      <c r="D24" s="10">
        <v>224.5</v>
      </c>
      <c r="E24" s="10"/>
      <c r="F24" s="10">
        <v>312.5</v>
      </c>
      <c r="G24" s="10">
        <v>15</v>
      </c>
      <c r="H24" s="10">
        <v>49.5</v>
      </c>
      <c r="I24" s="10">
        <v>141</v>
      </c>
      <c r="J24" s="10">
        <v>45</v>
      </c>
      <c r="K24" s="10">
        <v>64</v>
      </c>
      <c r="L24" s="10">
        <v>253.5</v>
      </c>
      <c r="M24" s="10">
        <v>72</v>
      </c>
    </row>
    <row r="25" spans="1:13" x14ac:dyDescent="0.2">
      <c r="A25" s="9" t="s">
        <v>335</v>
      </c>
      <c r="B25" s="10">
        <v>480</v>
      </c>
      <c r="C25" s="10">
        <v>134.5</v>
      </c>
      <c r="D25" s="10">
        <v>1459.5</v>
      </c>
      <c r="E25" s="10">
        <v>312.5</v>
      </c>
      <c r="F25" s="10"/>
      <c r="G25" s="10">
        <v>206</v>
      </c>
      <c r="H25" s="10">
        <v>487.5</v>
      </c>
      <c r="I25" s="10">
        <v>1431</v>
      </c>
      <c r="J25" s="10">
        <v>106.5</v>
      </c>
      <c r="K25" s="10">
        <v>679</v>
      </c>
      <c r="L25" s="10">
        <v>2696.5</v>
      </c>
      <c r="M25" s="10">
        <v>331.5</v>
      </c>
    </row>
    <row r="26" spans="1:13" x14ac:dyDescent="0.2">
      <c r="A26" s="9" t="s">
        <v>440</v>
      </c>
      <c r="B26" s="10">
        <v>41</v>
      </c>
      <c r="C26" s="10">
        <v>21</v>
      </c>
      <c r="D26" s="10">
        <v>85</v>
      </c>
      <c r="E26" s="10">
        <v>15</v>
      </c>
      <c r="F26" s="10">
        <v>206</v>
      </c>
      <c r="G26" s="10"/>
      <c r="H26" s="10">
        <v>60.5</v>
      </c>
      <c r="I26" s="10">
        <v>145.5</v>
      </c>
      <c r="J26" s="10">
        <v>9</v>
      </c>
      <c r="K26" s="10">
        <v>48.5</v>
      </c>
      <c r="L26" s="10">
        <v>231.5</v>
      </c>
      <c r="M26" s="10">
        <v>23.5</v>
      </c>
    </row>
    <row r="27" spans="1:13" x14ac:dyDescent="0.2">
      <c r="A27" s="9" t="s">
        <v>456</v>
      </c>
      <c r="B27" s="10">
        <v>113.5</v>
      </c>
      <c r="C27" s="10">
        <v>45</v>
      </c>
      <c r="D27" s="10">
        <v>206.5</v>
      </c>
      <c r="E27" s="10">
        <v>49.5</v>
      </c>
      <c r="F27" s="10">
        <v>487.5</v>
      </c>
      <c r="G27" s="10">
        <v>60.5</v>
      </c>
      <c r="H27" s="10"/>
      <c r="I27" s="10">
        <v>428</v>
      </c>
      <c r="J27" s="10">
        <v>10</v>
      </c>
      <c r="K27" s="10">
        <v>141</v>
      </c>
      <c r="L27" s="10">
        <v>561.5</v>
      </c>
      <c r="M27" s="10">
        <v>32</v>
      </c>
    </row>
    <row r="28" spans="1:13" x14ac:dyDescent="0.2">
      <c r="A28" s="9" t="s">
        <v>476</v>
      </c>
      <c r="B28" s="10">
        <v>319</v>
      </c>
      <c r="C28" s="10">
        <v>114.5</v>
      </c>
      <c r="D28" s="10">
        <v>613.5</v>
      </c>
      <c r="E28" s="10">
        <v>141</v>
      </c>
      <c r="F28" s="10">
        <v>1431</v>
      </c>
      <c r="G28" s="10">
        <v>145.5</v>
      </c>
      <c r="H28" s="10">
        <v>428</v>
      </c>
      <c r="I28" s="10"/>
      <c r="J28" s="10">
        <v>39</v>
      </c>
      <c r="K28" s="10">
        <v>415.5</v>
      </c>
      <c r="L28" s="10">
        <v>1578</v>
      </c>
      <c r="M28" s="10">
        <v>124.5</v>
      </c>
    </row>
    <row r="29" spans="1:13" x14ac:dyDescent="0.2">
      <c r="A29" s="9" t="s">
        <v>527</v>
      </c>
      <c r="B29" s="10">
        <v>19</v>
      </c>
      <c r="C29" s="10">
        <v>2</v>
      </c>
      <c r="D29" s="10">
        <v>86</v>
      </c>
      <c r="E29" s="10">
        <v>45</v>
      </c>
      <c r="F29" s="10">
        <v>106.5</v>
      </c>
      <c r="G29" s="10">
        <v>9</v>
      </c>
      <c r="H29" s="10">
        <v>10</v>
      </c>
      <c r="I29" s="10">
        <v>39</v>
      </c>
      <c r="J29" s="10"/>
      <c r="K29" s="10">
        <v>22.5</v>
      </c>
      <c r="L29" s="10">
        <v>76</v>
      </c>
      <c r="M29" s="10">
        <v>27</v>
      </c>
    </row>
    <row r="30" spans="1:13" x14ac:dyDescent="0.2">
      <c r="A30" s="9" t="s">
        <v>778</v>
      </c>
      <c r="B30" s="10">
        <v>127</v>
      </c>
      <c r="C30" s="10">
        <v>39.5</v>
      </c>
      <c r="D30" s="10">
        <v>290</v>
      </c>
      <c r="E30" s="10">
        <v>64</v>
      </c>
      <c r="F30" s="10">
        <v>679</v>
      </c>
      <c r="G30" s="10">
        <v>48.5</v>
      </c>
      <c r="H30" s="10">
        <v>141</v>
      </c>
      <c r="I30" s="10">
        <v>415.5</v>
      </c>
      <c r="J30" s="10">
        <v>22.5</v>
      </c>
      <c r="K30" s="10"/>
      <c r="L30" s="10">
        <v>704</v>
      </c>
      <c r="M30" s="10">
        <v>57</v>
      </c>
    </row>
    <row r="31" spans="1:13" x14ac:dyDescent="0.2">
      <c r="A31" s="9" t="s">
        <v>544</v>
      </c>
      <c r="B31" s="10">
        <v>521</v>
      </c>
      <c r="C31" s="10">
        <v>153</v>
      </c>
      <c r="D31" s="10">
        <v>1136</v>
      </c>
      <c r="E31" s="10">
        <v>253.5</v>
      </c>
      <c r="F31" s="10">
        <v>2696.5</v>
      </c>
      <c r="G31" s="10">
        <v>231.5</v>
      </c>
      <c r="H31" s="10">
        <v>561.5</v>
      </c>
      <c r="I31" s="10">
        <v>1578</v>
      </c>
      <c r="J31" s="10">
        <v>76</v>
      </c>
      <c r="K31" s="10">
        <v>704</v>
      </c>
      <c r="L31" s="10"/>
      <c r="M31" s="10">
        <v>229</v>
      </c>
    </row>
    <row r="32" spans="1:13" x14ac:dyDescent="0.2">
      <c r="A32" s="9" t="s">
        <v>774</v>
      </c>
      <c r="B32" s="10">
        <v>52</v>
      </c>
      <c r="C32" s="10">
        <v>8</v>
      </c>
      <c r="D32" s="10">
        <v>232</v>
      </c>
      <c r="E32" s="10">
        <v>72</v>
      </c>
      <c r="F32" s="10">
        <v>331.5</v>
      </c>
      <c r="G32" s="10">
        <v>23.5</v>
      </c>
      <c r="H32" s="10">
        <v>32</v>
      </c>
      <c r="I32" s="10">
        <v>124.5</v>
      </c>
      <c r="J32" s="10">
        <v>27</v>
      </c>
      <c r="K32" s="10">
        <v>57</v>
      </c>
      <c r="L32" s="10">
        <v>229</v>
      </c>
      <c r="M32" s="10"/>
    </row>
    <row r="34" spans="1:13" ht="16" x14ac:dyDescent="0.2">
      <c r="A34" s="11" t="s">
        <v>776</v>
      </c>
    </row>
    <row r="35" spans="1:13" x14ac:dyDescent="0.2">
      <c r="A35" s="9" t="s">
        <v>777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x14ac:dyDescent="0.2">
      <c r="A37" s="9" t="s">
        <v>768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13" ht="32" x14ac:dyDescent="0.2">
      <c r="A38" s="9"/>
      <c r="B38" s="22" t="s">
        <v>769</v>
      </c>
      <c r="C38" s="22" t="s">
        <v>770</v>
      </c>
      <c r="D38" s="22" t="s">
        <v>771</v>
      </c>
      <c r="E38" s="22" t="s">
        <v>772</v>
      </c>
      <c r="F38" s="22" t="s">
        <v>335</v>
      </c>
      <c r="G38" s="22" t="s">
        <v>440</v>
      </c>
      <c r="H38" s="22" t="s">
        <v>857</v>
      </c>
      <c r="I38" s="22" t="s">
        <v>858</v>
      </c>
      <c r="J38" s="22" t="s">
        <v>527</v>
      </c>
      <c r="K38" s="22" t="s">
        <v>778</v>
      </c>
      <c r="L38" s="22" t="s">
        <v>544</v>
      </c>
      <c r="M38" s="22" t="s">
        <v>774</v>
      </c>
    </row>
    <row r="39" spans="1:13" x14ac:dyDescent="0.2">
      <c r="A39" s="9" t="s">
        <v>769</v>
      </c>
      <c r="B39" s="10"/>
      <c r="C39" s="10">
        <v>0.15920000000000001</v>
      </c>
      <c r="D39" s="10">
        <v>0.37430000000000002</v>
      </c>
      <c r="E39" s="18">
        <v>7.7029999999999998E-3</v>
      </c>
      <c r="F39" s="10">
        <v>0.26319999999999999</v>
      </c>
      <c r="G39" s="18">
        <v>9.0229999999999998E-3</v>
      </c>
      <c r="H39" s="10">
        <v>9.7210000000000005E-2</v>
      </c>
      <c r="I39" s="18">
        <v>2.8930000000000001E-2</v>
      </c>
      <c r="J39" s="10">
        <v>9.2219999999999996E-2</v>
      </c>
      <c r="K39" s="10">
        <v>0.84250000000000003</v>
      </c>
      <c r="L39" s="10">
        <v>0.27029999999999998</v>
      </c>
      <c r="M39" s="10">
        <v>0.2336</v>
      </c>
    </row>
    <row r="40" spans="1:13" x14ac:dyDescent="0.2">
      <c r="A40" s="9" t="s">
        <v>770</v>
      </c>
      <c r="B40" s="10">
        <v>0.15920000000000001</v>
      </c>
      <c r="C40" s="10"/>
      <c r="D40" s="10">
        <v>0.1273</v>
      </c>
      <c r="E40" s="18">
        <v>3.2230000000000002E-2</v>
      </c>
      <c r="F40" s="18">
        <v>2.673E-2</v>
      </c>
      <c r="G40" s="10">
        <v>0.2364</v>
      </c>
      <c r="H40" s="10">
        <v>0.50960000000000005</v>
      </c>
      <c r="I40" s="10">
        <v>0.65069999999999995</v>
      </c>
      <c r="J40" s="18">
        <v>2.2530000000000001E-2</v>
      </c>
      <c r="K40" s="10">
        <v>0.16109999999999999</v>
      </c>
      <c r="L40" s="10">
        <v>0.378</v>
      </c>
      <c r="M40" s="18">
        <v>3.576E-2</v>
      </c>
    </row>
    <row r="41" spans="1:13" x14ac:dyDescent="0.2">
      <c r="A41" s="9" t="s">
        <v>771</v>
      </c>
      <c r="B41" s="10">
        <v>0.37430000000000002</v>
      </c>
      <c r="C41" s="10">
        <v>0.1273</v>
      </c>
      <c r="D41" s="10"/>
      <c r="E41" s="18">
        <v>1.6140000000000002E-2</v>
      </c>
      <c r="F41" s="10">
        <v>0.95579999999999998</v>
      </c>
      <c r="G41" s="18">
        <v>4.143E-3</v>
      </c>
      <c r="H41" s="18">
        <v>2.1829999999999999E-2</v>
      </c>
      <c r="I41" s="18">
        <v>7.9259999999999997E-4</v>
      </c>
      <c r="J41" s="10">
        <v>0.22220000000000001</v>
      </c>
      <c r="K41" s="10">
        <v>0.69359999999999999</v>
      </c>
      <c r="L41" s="18">
        <v>3.9260000000000003E-2</v>
      </c>
      <c r="M41" s="10">
        <v>0.66810000000000003</v>
      </c>
    </row>
    <row r="42" spans="1:13" x14ac:dyDescent="0.2">
      <c r="A42" s="9" t="s">
        <v>772</v>
      </c>
      <c r="B42" s="18">
        <v>7.7029999999999998E-3</v>
      </c>
      <c r="C42" s="18">
        <v>3.2230000000000002E-2</v>
      </c>
      <c r="D42" s="18">
        <v>1.6140000000000002E-2</v>
      </c>
      <c r="E42" s="10"/>
      <c r="F42" s="18">
        <v>9.6469999999999993E-3</v>
      </c>
      <c r="G42" s="18">
        <v>5.3080000000000002E-3</v>
      </c>
      <c r="H42" s="18">
        <v>3.522E-3</v>
      </c>
      <c r="I42" s="18">
        <v>4.0089999999999999E-4</v>
      </c>
      <c r="J42" s="10">
        <v>0.31080000000000002</v>
      </c>
      <c r="K42" s="18">
        <v>3.2079999999999997E-2</v>
      </c>
      <c r="L42" s="18">
        <v>1.026E-3</v>
      </c>
      <c r="M42" s="10">
        <v>5.5230000000000001E-2</v>
      </c>
    </row>
    <row r="43" spans="1:13" x14ac:dyDescent="0.2">
      <c r="A43" s="9" t="s">
        <v>335</v>
      </c>
      <c r="B43" s="10">
        <v>0.26319999999999999</v>
      </c>
      <c r="C43" s="18">
        <v>2.673E-2</v>
      </c>
      <c r="D43" s="10">
        <v>0.95579999999999998</v>
      </c>
      <c r="E43" s="18">
        <v>9.6469999999999993E-3</v>
      </c>
      <c r="F43" s="10"/>
      <c r="G43" s="18">
        <v>5.0039999999999998E-3</v>
      </c>
      <c r="H43" s="18">
        <v>6.881E-3</v>
      </c>
      <c r="I43" s="18">
        <v>1.302E-3</v>
      </c>
      <c r="J43" s="10">
        <v>0.19900000000000001</v>
      </c>
      <c r="K43" s="10">
        <v>0.37880000000000003</v>
      </c>
      <c r="L43" s="18">
        <v>7.4099999999999999E-3</v>
      </c>
      <c r="M43" s="10">
        <v>0.48459999999999998</v>
      </c>
    </row>
    <row r="44" spans="1:13" x14ac:dyDescent="0.2">
      <c r="A44" s="9" t="s">
        <v>440</v>
      </c>
      <c r="B44" s="18">
        <v>9.0229999999999998E-3</v>
      </c>
      <c r="C44" s="10">
        <v>0.2364</v>
      </c>
      <c r="D44" s="18">
        <v>4.143E-3</v>
      </c>
      <c r="E44" s="18">
        <v>5.3080000000000002E-3</v>
      </c>
      <c r="F44" s="18">
        <v>5.0039999999999998E-3</v>
      </c>
      <c r="G44" s="10"/>
      <c r="H44" s="18">
        <v>4.0820000000000002E-2</v>
      </c>
      <c r="I44" s="18">
        <v>4.2999999999999997E-2</v>
      </c>
      <c r="J44" s="18">
        <v>1.383E-2</v>
      </c>
      <c r="K44" s="18">
        <v>1.391E-2</v>
      </c>
      <c r="L44" s="18">
        <v>2.3529999999999999E-2</v>
      </c>
      <c r="M44" s="18">
        <v>1.5810000000000001E-2</v>
      </c>
    </row>
    <row r="45" spans="1:13" x14ac:dyDescent="0.2">
      <c r="A45" s="9" t="s">
        <v>857</v>
      </c>
      <c r="B45" s="10">
        <v>9.7210000000000005E-2</v>
      </c>
      <c r="C45" s="10">
        <v>0.50960000000000005</v>
      </c>
      <c r="D45" s="18">
        <v>2.1829999999999999E-2</v>
      </c>
      <c r="E45" s="18">
        <v>3.522E-3</v>
      </c>
      <c r="F45" s="18">
        <v>6.881E-3</v>
      </c>
      <c r="G45" s="18">
        <v>4.0820000000000002E-2</v>
      </c>
      <c r="H45" s="10"/>
      <c r="I45" s="10">
        <v>0.97060000000000002</v>
      </c>
      <c r="J45" s="18">
        <v>1.401E-2</v>
      </c>
      <c r="K45" s="10">
        <v>0.1704</v>
      </c>
      <c r="L45" s="10">
        <v>0.63200000000000001</v>
      </c>
      <c r="M45" s="18">
        <v>2.0060000000000001E-2</v>
      </c>
    </row>
    <row r="46" spans="1:13" x14ac:dyDescent="0.2">
      <c r="A46" s="9" t="s">
        <v>858</v>
      </c>
      <c r="B46" s="18">
        <v>2.8930000000000001E-2</v>
      </c>
      <c r="C46" s="10">
        <v>0.65069999999999995</v>
      </c>
      <c r="D46" s="18">
        <v>7.9259999999999997E-4</v>
      </c>
      <c r="E46" s="18">
        <v>4.0089999999999999E-4</v>
      </c>
      <c r="F46" s="18">
        <v>1.302E-3</v>
      </c>
      <c r="G46" s="18">
        <v>4.2999999999999997E-2</v>
      </c>
      <c r="H46" s="10">
        <v>0.97060000000000002</v>
      </c>
      <c r="I46" s="10"/>
      <c r="J46" s="18">
        <v>8.3459999999999993E-3</v>
      </c>
      <c r="K46" s="10">
        <v>9.1969999999999996E-2</v>
      </c>
      <c r="L46" s="10">
        <v>0.37309999999999999</v>
      </c>
      <c r="M46" s="18">
        <v>1.464E-2</v>
      </c>
    </row>
    <row r="47" spans="1:13" x14ac:dyDescent="0.2">
      <c r="A47" s="9" t="s">
        <v>859</v>
      </c>
      <c r="B47" s="10">
        <v>9.2219999999999996E-2</v>
      </c>
      <c r="C47" s="18">
        <v>2.2530000000000001E-2</v>
      </c>
      <c r="D47" s="10">
        <v>0.22220000000000001</v>
      </c>
      <c r="E47" s="10">
        <v>0.31080000000000002</v>
      </c>
      <c r="F47" s="10">
        <v>0.19900000000000001</v>
      </c>
      <c r="G47" s="18">
        <v>1.383E-2</v>
      </c>
      <c r="H47" s="18">
        <v>1.401E-2</v>
      </c>
      <c r="I47" s="18">
        <v>8.3459999999999993E-3</v>
      </c>
      <c r="J47" s="10"/>
      <c r="K47" s="10">
        <v>0.12180000000000001</v>
      </c>
      <c r="L47" s="18">
        <v>7.084E-3</v>
      </c>
      <c r="M47" s="10">
        <v>0.58050000000000002</v>
      </c>
    </row>
    <row r="48" spans="1:13" x14ac:dyDescent="0.2">
      <c r="A48" s="9" t="s">
        <v>778</v>
      </c>
      <c r="B48" s="10">
        <v>0.84250000000000003</v>
      </c>
      <c r="C48" s="10">
        <v>0.16109999999999999</v>
      </c>
      <c r="D48" s="10">
        <v>0.69359999999999999</v>
      </c>
      <c r="E48" s="18">
        <v>3.2079999999999997E-2</v>
      </c>
      <c r="F48" s="10">
        <v>0.37880000000000003</v>
      </c>
      <c r="G48" s="18">
        <v>1.391E-2</v>
      </c>
      <c r="H48" s="10">
        <v>0.1704</v>
      </c>
      <c r="I48" s="10">
        <v>9.1969999999999996E-2</v>
      </c>
      <c r="J48" s="10">
        <v>0.12180000000000001</v>
      </c>
      <c r="K48" s="10"/>
      <c r="L48" s="10">
        <v>0.27560000000000001</v>
      </c>
      <c r="M48" s="10">
        <v>0.25059999999999999</v>
      </c>
    </row>
    <row r="49" spans="1:13" x14ac:dyDescent="0.2">
      <c r="A49" s="9" t="s">
        <v>544</v>
      </c>
      <c r="B49" s="10">
        <v>0.27029999999999998</v>
      </c>
      <c r="C49" s="10">
        <v>0.378</v>
      </c>
      <c r="D49" s="18">
        <v>3.9260000000000003E-2</v>
      </c>
      <c r="E49" s="18">
        <v>1.026E-3</v>
      </c>
      <c r="F49" s="18">
        <v>7.4099999999999999E-3</v>
      </c>
      <c r="G49" s="18">
        <v>2.3529999999999999E-2</v>
      </c>
      <c r="H49" s="10">
        <v>0.63200000000000001</v>
      </c>
      <c r="I49" s="10">
        <v>0.37309999999999999</v>
      </c>
      <c r="J49" s="18">
        <v>7.084E-3</v>
      </c>
      <c r="K49" s="10">
        <v>0.27560000000000001</v>
      </c>
      <c r="L49" s="10"/>
      <c r="M49" s="18">
        <v>1.9640000000000001E-2</v>
      </c>
    </row>
    <row r="50" spans="1:13" x14ac:dyDescent="0.2">
      <c r="A50" s="9" t="s">
        <v>774</v>
      </c>
      <c r="B50" s="10">
        <v>0.2336</v>
      </c>
      <c r="C50" s="18">
        <v>3.576E-2</v>
      </c>
      <c r="D50" s="10">
        <v>0.66810000000000003</v>
      </c>
      <c r="E50" s="10">
        <v>5.5230000000000001E-2</v>
      </c>
      <c r="F50" s="10">
        <v>0.48459999999999998</v>
      </c>
      <c r="G50" s="18">
        <v>1.5810000000000001E-2</v>
      </c>
      <c r="H50" s="18">
        <v>2.0060000000000001E-2</v>
      </c>
      <c r="I50" s="18">
        <v>1.464E-2</v>
      </c>
      <c r="J50" s="10">
        <v>0.58050000000000002</v>
      </c>
      <c r="K50" s="10">
        <v>0.25059999999999999</v>
      </c>
      <c r="L50" s="18">
        <v>1.9640000000000001E-2</v>
      </c>
      <c r="M50" s="10"/>
    </row>
    <row r="52" spans="1:13" x14ac:dyDescent="0.2">
      <c r="A52" s="9" t="s">
        <v>775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</row>
    <row r="53" spans="1:13" x14ac:dyDescent="0.2">
      <c r="A53" s="9"/>
      <c r="B53" s="9" t="s">
        <v>769</v>
      </c>
      <c r="C53" s="9" t="s">
        <v>770</v>
      </c>
      <c r="D53" s="9" t="s">
        <v>771</v>
      </c>
      <c r="E53" s="9" t="s">
        <v>772</v>
      </c>
      <c r="F53" s="9" t="s">
        <v>335</v>
      </c>
      <c r="G53" s="9" t="s">
        <v>658</v>
      </c>
      <c r="H53" s="9" t="s">
        <v>456</v>
      </c>
      <c r="I53" s="9" t="s">
        <v>476</v>
      </c>
      <c r="J53" s="9" t="s">
        <v>527</v>
      </c>
      <c r="K53" s="9" t="s">
        <v>773</v>
      </c>
      <c r="L53" s="9" t="s">
        <v>544</v>
      </c>
      <c r="M53" s="9" t="s">
        <v>774</v>
      </c>
    </row>
    <row r="54" spans="1:13" x14ac:dyDescent="0.2">
      <c r="A54" s="9" t="s">
        <v>769</v>
      </c>
      <c r="B54" s="10"/>
      <c r="C54" s="10">
        <v>168.5</v>
      </c>
      <c r="D54" s="10">
        <v>8882</v>
      </c>
      <c r="E54" s="10">
        <v>365.5</v>
      </c>
      <c r="F54" s="10">
        <v>2695.5</v>
      </c>
      <c r="G54" s="10">
        <v>306.5</v>
      </c>
      <c r="H54" s="10">
        <v>1064</v>
      </c>
      <c r="I54" s="10">
        <v>2396.5</v>
      </c>
      <c r="J54" s="10">
        <v>396</v>
      </c>
      <c r="K54" s="10">
        <v>1258</v>
      </c>
      <c r="L54" s="10">
        <v>1667.5</v>
      </c>
      <c r="M54" s="10">
        <v>712</v>
      </c>
    </row>
    <row r="55" spans="1:13" x14ac:dyDescent="0.2">
      <c r="A55" s="9" t="s">
        <v>770</v>
      </c>
      <c r="B55" s="10">
        <v>168.5</v>
      </c>
      <c r="C55" s="10"/>
      <c r="D55" s="10">
        <v>420.5</v>
      </c>
      <c r="E55" s="10">
        <v>17</v>
      </c>
      <c r="F55" s="10">
        <v>94.5</v>
      </c>
      <c r="G55" s="10">
        <v>25</v>
      </c>
      <c r="H55" s="10">
        <v>76.5</v>
      </c>
      <c r="I55" s="10">
        <v>186</v>
      </c>
      <c r="J55" s="10">
        <v>12.5</v>
      </c>
      <c r="K55" s="10">
        <v>56.5</v>
      </c>
      <c r="L55" s="10">
        <v>102</v>
      </c>
      <c r="M55" s="10">
        <v>25</v>
      </c>
    </row>
    <row r="56" spans="1:13" x14ac:dyDescent="0.2">
      <c r="A56" s="9" t="s">
        <v>771</v>
      </c>
      <c r="B56" s="10">
        <v>8882</v>
      </c>
      <c r="C56" s="10">
        <v>420.5</v>
      </c>
      <c r="D56" s="10"/>
      <c r="E56" s="10">
        <v>1041.5</v>
      </c>
      <c r="F56" s="10">
        <v>7700.5</v>
      </c>
      <c r="G56" s="10">
        <v>756</v>
      </c>
      <c r="H56" s="10">
        <v>2553.5</v>
      </c>
      <c r="I56" s="10">
        <v>5676</v>
      </c>
      <c r="J56" s="10">
        <v>1146.5</v>
      </c>
      <c r="K56" s="10">
        <v>3167.5</v>
      </c>
      <c r="L56" s="10">
        <v>3904.5</v>
      </c>
      <c r="M56" s="10">
        <v>2081.5</v>
      </c>
    </row>
    <row r="57" spans="1:13" x14ac:dyDescent="0.2">
      <c r="A57" s="9" t="s">
        <v>772</v>
      </c>
      <c r="B57" s="10">
        <v>365.5</v>
      </c>
      <c r="C57" s="10">
        <v>17</v>
      </c>
      <c r="D57" s="10">
        <v>1041.5</v>
      </c>
      <c r="E57" s="10"/>
      <c r="F57" s="10">
        <v>300</v>
      </c>
      <c r="G57" s="10">
        <v>36.5</v>
      </c>
      <c r="H57" s="10">
        <v>107.5</v>
      </c>
      <c r="I57" s="10">
        <v>217.5</v>
      </c>
      <c r="J57" s="10">
        <v>75</v>
      </c>
      <c r="K57" s="10">
        <v>135.5</v>
      </c>
      <c r="L57" s="10">
        <v>141</v>
      </c>
      <c r="M57" s="10">
        <v>92</v>
      </c>
    </row>
    <row r="58" spans="1:13" x14ac:dyDescent="0.2">
      <c r="A58" s="9" t="s">
        <v>335</v>
      </c>
      <c r="B58" s="10">
        <v>2695.5</v>
      </c>
      <c r="C58" s="10">
        <v>94.5</v>
      </c>
      <c r="D58" s="10">
        <v>7700.5</v>
      </c>
      <c r="E58" s="10">
        <v>300</v>
      </c>
      <c r="F58" s="10"/>
      <c r="G58" s="10">
        <v>230.5</v>
      </c>
      <c r="H58" s="10">
        <v>717.5</v>
      </c>
      <c r="I58" s="10">
        <v>1678</v>
      </c>
      <c r="J58" s="10">
        <v>352</v>
      </c>
      <c r="K58" s="10">
        <v>932.5</v>
      </c>
      <c r="L58" s="10">
        <v>1079.5</v>
      </c>
      <c r="M58" s="10">
        <v>627.5</v>
      </c>
    </row>
    <row r="59" spans="1:13" x14ac:dyDescent="0.2">
      <c r="A59" s="9" t="s">
        <v>440</v>
      </c>
      <c r="B59" s="10">
        <v>306.5</v>
      </c>
      <c r="C59" s="10">
        <v>25</v>
      </c>
      <c r="D59" s="10">
        <v>756</v>
      </c>
      <c r="E59" s="10">
        <v>36.5</v>
      </c>
      <c r="F59" s="10">
        <v>230.5</v>
      </c>
      <c r="G59" s="10"/>
      <c r="H59" s="10">
        <v>121.5</v>
      </c>
      <c r="I59" s="10">
        <v>293</v>
      </c>
      <c r="J59" s="10">
        <v>36</v>
      </c>
      <c r="K59" s="10">
        <v>101.5</v>
      </c>
      <c r="L59" s="10">
        <v>166.5</v>
      </c>
      <c r="M59" s="10">
        <v>64</v>
      </c>
    </row>
    <row r="60" spans="1:13" x14ac:dyDescent="0.2">
      <c r="A60" s="9" t="s">
        <v>456</v>
      </c>
      <c r="B60" s="10">
        <v>1064</v>
      </c>
      <c r="C60" s="10">
        <v>76.5</v>
      </c>
      <c r="D60" s="10">
        <v>2553.5</v>
      </c>
      <c r="E60" s="10">
        <v>107.5</v>
      </c>
      <c r="F60" s="10">
        <v>717.5</v>
      </c>
      <c r="G60" s="10">
        <v>121.5</v>
      </c>
      <c r="H60" s="10"/>
      <c r="I60" s="10">
        <v>1079.5</v>
      </c>
      <c r="J60" s="10">
        <v>105.5</v>
      </c>
      <c r="K60" s="10">
        <v>369.5</v>
      </c>
      <c r="L60" s="10">
        <v>637</v>
      </c>
      <c r="M60" s="10">
        <v>189</v>
      </c>
    </row>
    <row r="61" spans="1:13" x14ac:dyDescent="0.2">
      <c r="A61" s="9" t="s">
        <v>476</v>
      </c>
      <c r="B61" s="10">
        <v>2396.5</v>
      </c>
      <c r="C61" s="10">
        <v>186</v>
      </c>
      <c r="D61" s="10">
        <v>5676</v>
      </c>
      <c r="E61" s="10">
        <v>217.5</v>
      </c>
      <c r="F61" s="10">
        <v>1678</v>
      </c>
      <c r="G61" s="10">
        <v>293</v>
      </c>
      <c r="H61" s="10">
        <v>1079.5</v>
      </c>
      <c r="I61" s="10"/>
      <c r="J61" s="10">
        <v>244</v>
      </c>
      <c r="K61" s="10">
        <v>825.5</v>
      </c>
      <c r="L61" s="10">
        <v>1386.5</v>
      </c>
      <c r="M61" s="10">
        <v>448</v>
      </c>
    </row>
    <row r="62" spans="1:13" x14ac:dyDescent="0.2">
      <c r="A62" s="9" t="s">
        <v>527</v>
      </c>
      <c r="B62" s="10">
        <v>396</v>
      </c>
      <c r="C62" s="10">
        <v>12.5</v>
      </c>
      <c r="D62" s="10">
        <v>1146.5</v>
      </c>
      <c r="E62" s="10">
        <v>75</v>
      </c>
      <c r="F62" s="10">
        <v>352</v>
      </c>
      <c r="G62" s="10">
        <v>36</v>
      </c>
      <c r="H62" s="10">
        <v>105.5</v>
      </c>
      <c r="I62" s="10">
        <v>244</v>
      </c>
      <c r="J62" s="10"/>
      <c r="K62" s="10">
        <v>136</v>
      </c>
      <c r="L62" s="10">
        <v>144</v>
      </c>
      <c r="M62" s="10">
        <v>114.5</v>
      </c>
    </row>
    <row r="63" spans="1:13" x14ac:dyDescent="0.2">
      <c r="A63" s="9" t="s">
        <v>773</v>
      </c>
      <c r="B63" s="10">
        <v>1258</v>
      </c>
      <c r="C63" s="10">
        <v>56.5</v>
      </c>
      <c r="D63" s="10">
        <v>3167.5</v>
      </c>
      <c r="E63" s="10">
        <v>135.5</v>
      </c>
      <c r="F63" s="10">
        <v>932.5</v>
      </c>
      <c r="G63" s="10">
        <v>101.5</v>
      </c>
      <c r="H63" s="10">
        <v>369.5</v>
      </c>
      <c r="I63" s="10">
        <v>825.5</v>
      </c>
      <c r="J63" s="10">
        <v>136</v>
      </c>
      <c r="K63" s="10"/>
      <c r="L63" s="10">
        <v>560.5</v>
      </c>
      <c r="M63" s="10">
        <v>241.5</v>
      </c>
    </row>
    <row r="64" spans="1:13" x14ac:dyDescent="0.2">
      <c r="A64" s="9" t="s">
        <v>544</v>
      </c>
      <c r="B64" s="10">
        <v>1667.5</v>
      </c>
      <c r="C64" s="10">
        <v>102</v>
      </c>
      <c r="D64" s="10">
        <v>3904.5</v>
      </c>
      <c r="E64" s="10">
        <v>141</v>
      </c>
      <c r="F64" s="10">
        <v>1079.5</v>
      </c>
      <c r="G64" s="10">
        <v>166.5</v>
      </c>
      <c r="H64" s="10">
        <v>637</v>
      </c>
      <c r="I64" s="10">
        <v>1386.5</v>
      </c>
      <c r="J64" s="10">
        <v>144</v>
      </c>
      <c r="K64" s="10">
        <v>560.5</v>
      </c>
      <c r="L64" s="10"/>
      <c r="M64" s="10">
        <v>278.5</v>
      </c>
    </row>
    <row r="65" spans="1:13" x14ac:dyDescent="0.2">
      <c r="A65" s="9" t="s">
        <v>774</v>
      </c>
      <c r="B65" s="10">
        <v>712</v>
      </c>
      <c r="C65" s="10">
        <v>25</v>
      </c>
      <c r="D65" s="10">
        <v>2081.5</v>
      </c>
      <c r="E65" s="10">
        <v>92</v>
      </c>
      <c r="F65" s="10">
        <v>627.5</v>
      </c>
      <c r="G65" s="10">
        <v>64</v>
      </c>
      <c r="H65" s="10">
        <v>189</v>
      </c>
      <c r="I65" s="10">
        <v>448</v>
      </c>
      <c r="J65" s="10">
        <v>114.5</v>
      </c>
      <c r="K65" s="10">
        <v>241.5</v>
      </c>
      <c r="L65" s="10">
        <v>278.5</v>
      </c>
      <c r="M65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56E1F-596F-4942-B1A2-4A6AFBA98956}">
  <dimension ref="A1:R23"/>
  <sheetViews>
    <sheetView topLeftCell="A2" workbookViewId="0">
      <selection activeCell="R25" sqref="R25"/>
    </sheetView>
  </sheetViews>
  <sheetFormatPr baseColWidth="10" defaultColWidth="8.83203125" defaultRowHeight="15" x14ac:dyDescent="0.2"/>
  <sheetData>
    <row r="1" spans="1:16" x14ac:dyDescent="0.2">
      <c r="A1" s="1"/>
    </row>
    <row r="7" spans="1:16" x14ac:dyDescent="0.2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6" x14ac:dyDescent="0.2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6" x14ac:dyDescent="0.2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6" x14ac:dyDescent="0.2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6" x14ac:dyDescent="0.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3" spans="1:16" x14ac:dyDescent="0.2">
      <c r="A13" s="1"/>
    </row>
    <row r="16" spans="1:16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2:18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2:18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2:18" x14ac:dyDescent="0.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2:18" x14ac:dyDescent="0.2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2:18" x14ac:dyDescent="0.2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2:18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2:18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T1 Nth America GLs</vt:lpstr>
      <vt:lpstr>T2 Nth America breadths</vt:lpstr>
      <vt:lpstr>T3 English GLs</vt:lpstr>
      <vt:lpstr>T4 English breadths</vt:lpstr>
      <vt:lpstr>T5 Standard chicken</vt:lpstr>
      <vt:lpstr>T6 Pairwise P values and Mann W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Foster</dc:creator>
  <cp:lastModifiedBy>Martin Welker</cp:lastModifiedBy>
  <dcterms:created xsi:type="dcterms:W3CDTF">2021-04-23T10:05:01Z</dcterms:created>
  <dcterms:modified xsi:type="dcterms:W3CDTF">2021-06-14T22:27:37Z</dcterms:modified>
</cp:coreProperties>
</file>