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fiber_and_reformatter" sheetId="1" state="visible" r:id="rId2"/>
    <sheet name="full_fiber_link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<sst xmlns="http://schemas.openxmlformats.org/spreadsheetml/2006/main" count="150" uniqueCount="62">
  <si>
    <t xml:space="preserve">x position (index)</t>
  </si>
  <si>
    <t xml:space="preserve">y position (index)</t>
  </si>
  <si>
    <t xml:space="preserve">Measured Power output (Counts)</t>
  </si>
  <si>
    <t xml:space="preserve">Measured Power input (Counts)</t>
  </si>
  <si>
    <t xml:space="preserve">Efficiency (%)</t>
  </si>
  <si>
    <t xml:space="preserve">Power output with glue (Counts)</t>
  </si>
  <si>
    <t xml:space="preserve">Reference power (counts)</t>
  </si>
  <si>
    <t xml:space="preserve">Power output with chip, glue and reformatter (Counts)</t>
  </si>
  <si>
    <t xml:space="preserve">Total power corrected for Fresnel losses (Counts)</t>
  </si>
  <si>
    <t xml:space="preserve">1R</t>
  </si>
  <si>
    <t xml:space="preserve">looking at output facet</t>
  </si>
  <si>
    <t xml:space="preserve">top</t>
  </si>
  <si>
    <t xml:space="preserve">writing direction</t>
  </si>
  <si>
    <t xml:space="preserve">middle</t>
  </si>
  <si>
    <t xml:space="preserve">&lt;25%</t>
  </si>
  <si>
    <t xml:space="preserve">↓</t>
  </si>
  <si>
    <t xml:space="preserve">≥25%</t>
  </si>
  <si>
    <t xml:space="preserve">≥40%</t>
  </si>
  <si>
    <t xml:space="preserve">Average</t>
  </si>
  <si>
    <t xml:space="preserve">bottom</t>
  </si>
  <si>
    <t xml:space="preserve">1L</t>
  </si>
  <si>
    <t xml:space="preserve">percentage throughput of total system per core, correcting for the fibre-fibre coupling loss measured at the</t>
  </si>
  <si>
    <t xml:space="preserve">interface before any chip/glue/reformatter was added to the system</t>
  </si>
  <si>
    <t xml:space="preserve">2L</t>
  </si>
  <si>
    <t xml:space="preserve">3L</t>
  </si>
  <si>
    <t xml:space="preserve">4L</t>
  </si>
  <si>
    <t xml:space="preserve">outsideL</t>
  </si>
  <si>
    <t xml:space="preserve">2R</t>
  </si>
  <si>
    <t xml:space="preserve">3R</t>
  </si>
  <si>
    <t xml:space="preserve">4R</t>
  </si>
  <si>
    <t xml:space="preserve">outsideR</t>
  </si>
  <si>
    <t xml:space="preserve">1310 using min power setting, aperture reset to same place. Looks totally fine</t>
  </si>
  <si>
    <t xml:space="preserve">xenics once again on int time of 50</t>
  </si>
  <si>
    <t xml:space="preserve">taken on the 3/12/19</t>
  </si>
  <si>
    <t xml:space="preserve">core 1</t>
  </si>
  <si>
    <t xml:space="preserve">behind lens 705, vs 720</t>
  </si>
  <si>
    <t xml:space="preserve">Core</t>
  </si>
  <si>
    <t xml:space="preserve">SET TO 5mm aperture</t>
  </si>
  <si>
    <t xml:space="preserve">core 2</t>
  </si>
  <si>
    <t xml:space="preserve">.5, .55</t>
  </si>
  <si>
    <t xml:space="preserve">Slightly higher power this time. Seems fine</t>
  </si>
  <si>
    <t xml:space="preserve">fiber index</t>
  </si>
  <si>
    <t xml:space="preserve">Reference intensity</t>
  </si>
  <si>
    <t xml:space="preserve">Fiber-link intensity output</t>
  </si>
  <si>
    <t xml:space="preserve">Throughput</t>
  </si>
  <si>
    <t xml:space="preserve">Background intensity</t>
  </si>
  <si>
    <t xml:space="preserve">top right (2)</t>
  </si>
  <si>
    <t xml:space="preserve"> </t>
  </si>
  <si>
    <t xml:space="preserve">&lt;10%</t>
  </si>
  <si>
    <t xml:space="preserve">second row (5)</t>
  </si>
  <si>
    <t xml:space="preserve">&gt;10%</t>
  </si>
  <si>
    <t xml:space="preserve">&gt;20%</t>
  </si>
  <si>
    <t xml:space="preserve">third row (8)</t>
  </si>
  <si>
    <t xml:space="preserve">Fourth row (9)</t>
  </si>
  <si>
    <t xml:space="preserve">?</t>
  </si>
  <si>
    <t xml:space="preserve">fifth (8)</t>
  </si>
  <si>
    <t xml:space="preserve">sixth (9)</t>
  </si>
  <si>
    <t xml:space="preserve">seventh (8)</t>
  </si>
  <si>
    <t xml:space="preserve">eigth (9)</t>
  </si>
  <si>
    <t xml:space="preserve">ninth (8)</t>
  </si>
  <si>
    <t xml:space="preserve">tenth (5)</t>
  </si>
  <si>
    <t xml:space="preserve">eleventh (2)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</si>
</sst>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sz val="11"/>
      <color rgb="FF0061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6EFCE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" fillId="2" borderId="0" applyFont="true" applyBorder="false" applyAlignment="true" applyProtection="false">
      <alignment horizontal="general" vertical="bottom" textRotation="0" wrapText="false" indent="0" shrinkToFit="false"/>
    </xf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2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2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7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" activeCellId="0" sqref="B2"/>
    </sheetView>
  </sheetViews>
  <sheetFormatPr defaultRowHeight="15" zeroHeight="false" outlineLevelRow="0" outlineLevelCol="0"/>
  <cols>
    <col collapsed="false" customWidth="true" hidden="false" outlineLevel="0" max="2" min="1" style="0" width="8.66"/>
    <col collapsed="false" customWidth="true" hidden="false" outlineLevel="0" max="3" min="3" style="0" width="23.81"/>
    <col collapsed="false" customWidth="true" hidden="false" outlineLevel="0" max="4" min="4" style="0" width="24.25"/>
    <col collapsed="false" customWidth="true" hidden="false" outlineLevel="0" max="8" min="5" style="0" width="8.66"/>
    <col collapsed="false" customWidth="true" hidden="false" outlineLevel="0" max="9" min="9" style="0" width="40.46"/>
    <col collapsed="false" customWidth="true" hidden="false" outlineLevel="0" max="10" min="10" style="0" width="34.51"/>
    <col collapsed="false" customWidth="true" hidden="false" outlineLevel="0" max="1025" min="11" style="0" width="8.66"/>
  </cols>
  <sheetData>
    <row r="1" customFormat="false" ht="13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G1" s="0" t="s">
        <v>5</v>
      </c>
      <c r="H1" s="0" t="s">
        <v>6</v>
      </c>
      <c r="I1" s="0" t="s">
        <v>7</v>
      </c>
      <c r="J1" s="0" t="s">
        <v>8</v>
      </c>
    </row>
    <row r="2" customFormat="false" ht="15" hidden="false" customHeight="false" outlineLevel="0" collapsed="false">
      <c r="A2" s="0" t="s">
        <v>9</v>
      </c>
      <c r="B2" s="0" t="n">
        <v>3</v>
      </c>
      <c r="C2" s="0" t="n">
        <v>332</v>
      </c>
      <c r="D2" s="0" t="n">
        <v>514</v>
      </c>
      <c r="E2" s="0" t="n">
        <f aca="false">C2*100/D2</f>
        <v>64.591439688716</v>
      </c>
      <c r="F2" s="1" t="n">
        <f aca="false">E2</f>
        <v>64.591439688716</v>
      </c>
      <c r="G2" s="0" t="n">
        <v>93</v>
      </c>
      <c r="H2" s="0" t="n">
        <v>250</v>
      </c>
      <c r="I2" s="1" t="n">
        <f aca="false">G2*100/H2/0.92</f>
        <v>40.4347826086957</v>
      </c>
      <c r="J2" s="1" t="n">
        <f aca="false">I2*260/225</f>
        <v>46.7246376811594</v>
      </c>
      <c r="O2" s="2" t="s">
        <v>10</v>
      </c>
      <c r="P2" s="2"/>
      <c r="Q2" s="2"/>
      <c r="R2" s="2"/>
      <c r="S2" s="2"/>
      <c r="T2" s="2"/>
      <c r="U2" s="2"/>
    </row>
    <row r="3" customFormat="false" ht="15" hidden="false" customHeight="false" outlineLevel="0" collapsed="false">
      <c r="A3" s="0" t="s">
        <v>9</v>
      </c>
      <c r="B3" s="0" t="n">
        <v>2</v>
      </c>
      <c r="C3" s="0" t="n">
        <v>334</v>
      </c>
      <c r="D3" s="0" t="n">
        <v>514</v>
      </c>
      <c r="E3" s="0" t="n">
        <f aca="false">C3*100/D3</f>
        <v>64.9805447470817</v>
      </c>
      <c r="F3" s="1" t="n">
        <f aca="false">E3</f>
        <v>64.9805447470817</v>
      </c>
      <c r="G3" s="0" t="n">
        <v>76</v>
      </c>
      <c r="H3" s="0" t="n">
        <v>250</v>
      </c>
      <c r="I3" s="1" t="n">
        <f aca="false">G3*100/H3/0.92</f>
        <v>33.0434782608696</v>
      </c>
      <c r="J3" s="1" t="n">
        <f aca="false">I3*260/225</f>
        <v>38.1835748792271</v>
      </c>
    </row>
    <row r="4" customFormat="false" ht="15" hidden="false" customHeight="false" outlineLevel="0" collapsed="false">
      <c r="A4" s="0" t="s">
        <v>9</v>
      </c>
      <c r="B4" s="0" t="s">
        <v>11</v>
      </c>
      <c r="C4" s="0" t="n">
        <v>327</v>
      </c>
      <c r="D4" s="0" t="n">
        <v>514</v>
      </c>
      <c r="E4" s="0" t="n">
        <f aca="false">C4*100/D4</f>
        <v>63.6186770428016</v>
      </c>
      <c r="F4" s="1" t="n">
        <f aca="false">E4</f>
        <v>63.6186770428016</v>
      </c>
      <c r="G4" s="0" t="n">
        <v>58</v>
      </c>
      <c r="H4" s="0" t="n">
        <v>250</v>
      </c>
      <c r="I4" s="1" t="n">
        <f aca="false">G4*100/H4/0.92</f>
        <v>25.2173913043478</v>
      </c>
      <c r="J4" s="1" t="n">
        <f aca="false">I4*260/225</f>
        <v>29.1400966183575</v>
      </c>
      <c r="Q4" s="2" t="s">
        <v>12</v>
      </c>
      <c r="R4" s="2"/>
      <c r="S4" s="2"/>
    </row>
    <row r="5" customFormat="false" ht="15" hidden="false" customHeight="false" outlineLevel="0" collapsed="false">
      <c r="A5" s="0" t="s">
        <v>13</v>
      </c>
      <c r="B5" s="0" t="s">
        <v>11</v>
      </c>
      <c r="C5" s="0" t="n">
        <v>317</v>
      </c>
      <c r="D5" s="0" t="n">
        <v>514</v>
      </c>
      <c r="E5" s="0" t="n">
        <f aca="false">C5*100/D5</f>
        <v>61.6731517509728</v>
      </c>
      <c r="F5" s="1" t="n">
        <f aca="false">E5</f>
        <v>61.6731517509728</v>
      </c>
      <c r="G5" s="0" t="n">
        <v>50</v>
      </c>
      <c r="H5" s="0" t="n">
        <v>260</v>
      </c>
      <c r="I5" s="1" t="n">
        <f aca="false">G5*100/H5/0.92</f>
        <v>20.9030100334448</v>
      </c>
      <c r="J5" s="1" t="n">
        <f aca="false">I5*260/225</f>
        <v>24.1545893719807</v>
      </c>
      <c r="M5" s="3" t="s">
        <v>14</v>
      </c>
      <c r="N5" s="4"/>
      <c r="O5" s="4"/>
      <c r="P5" s="4"/>
      <c r="Q5" s="4"/>
      <c r="R5" s="5" t="s">
        <v>15</v>
      </c>
      <c r="S5" s="4"/>
      <c r="T5" s="4"/>
      <c r="U5" s="4"/>
      <c r="V5" s="4"/>
      <c r="W5" s="4"/>
    </row>
    <row r="6" customFormat="false" ht="15" hidden="false" customHeight="false" outlineLevel="0" collapsed="false">
      <c r="A6" s="0" t="s">
        <v>13</v>
      </c>
      <c r="B6" s="0" t="n">
        <v>2</v>
      </c>
      <c r="C6" s="0" t="n">
        <v>320</v>
      </c>
      <c r="D6" s="0" t="n">
        <v>514</v>
      </c>
      <c r="E6" s="0" t="n">
        <f aca="false">C6*100/D6</f>
        <v>62.2568093385214</v>
      </c>
      <c r="F6" s="1" t="n">
        <f aca="false">E6</f>
        <v>62.2568093385214</v>
      </c>
      <c r="G6" s="0" t="n">
        <v>72</v>
      </c>
      <c r="H6" s="0" t="n">
        <v>260</v>
      </c>
      <c r="I6" s="1" t="n">
        <f aca="false">G6*100/H6/0.92</f>
        <v>30.1003344481605</v>
      </c>
      <c r="J6" s="1" t="n">
        <f aca="false">I6*260/225</f>
        <v>34.7826086956522</v>
      </c>
      <c r="M6" s="3" t="s">
        <v>16</v>
      </c>
      <c r="N6" s="4"/>
      <c r="O6" s="4"/>
      <c r="P6" s="4"/>
      <c r="Q6" s="4"/>
      <c r="R6" s="5"/>
      <c r="S6" s="4"/>
      <c r="T6" s="4"/>
      <c r="U6" s="4"/>
      <c r="V6" s="4"/>
      <c r="W6" s="4"/>
    </row>
    <row r="7" customFormat="false" ht="15" hidden="false" customHeight="false" outlineLevel="0" collapsed="false">
      <c r="A7" s="0" t="s">
        <v>13</v>
      </c>
      <c r="B7" s="0" t="n">
        <v>3</v>
      </c>
      <c r="C7" s="0" t="n">
        <v>329</v>
      </c>
      <c r="D7" s="0" t="n">
        <v>514</v>
      </c>
      <c r="E7" s="0" t="n">
        <f aca="false">C7*100/D7</f>
        <v>64.0077821011673</v>
      </c>
      <c r="F7" s="1" t="n">
        <f aca="false">E7</f>
        <v>64.0077821011673</v>
      </c>
      <c r="G7" s="0" t="n">
        <v>112</v>
      </c>
      <c r="H7" s="0" t="n">
        <v>260</v>
      </c>
      <c r="I7" s="1" t="n">
        <f aca="false">G7*100/H7/0.92</f>
        <v>46.8227424749164</v>
      </c>
      <c r="J7" s="1" t="n">
        <f aca="false">I7*260/225</f>
        <v>54.1062801932367</v>
      </c>
      <c r="M7" s="6" t="s">
        <v>17</v>
      </c>
      <c r="N7" s="4"/>
      <c r="O7" s="4"/>
      <c r="P7" s="7" t="n">
        <f aca="false">J22</f>
        <v>26.1256038647343</v>
      </c>
      <c r="Q7" s="4"/>
      <c r="R7" s="7" t="n">
        <f aca="false">J5</f>
        <v>24.1545893719807</v>
      </c>
      <c r="S7" s="4"/>
      <c r="T7" s="7" t="n">
        <f aca="false">J59</f>
        <v>28.1352657004831</v>
      </c>
      <c r="U7" s="4"/>
      <c r="V7" s="4"/>
      <c r="W7" s="4" t="s">
        <v>18</v>
      </c>
    </row>
    <row r="8" customFormat="false" ht="15" hidden="false" customHeight="false" outlineLevel="0" collapsed="false">
      <c r="A8" s="0" t="s">
        <v>13</v>
      </c>
      <c r="B8" s="0" t="n">
        <v>4</v>
      </c>
      <c r="C8" s="0" t="n">
        <v>340</v>
      </c>
      <c r="D8" s="0" t="n">
        <v>514</v>
      </c>
      <c r="E8" s="0" t="n">
        <f aca="false">C8*100/D8</f>
        <v>66.147859922179</v>
      </c>
      <c r="F8" s="1" t="n">
        <f aca="false">E8</f>
        <v>66.147859922179</v>
      </c>
      <c r="G8" s="0" t="n">
        <v>126</v>
      </c>
      <c r="H8" s="0" t="n">
        <v>260</v>
      </c>
      <c r="I8" s="1" t="n">
        <f aca="false">G8*100/H8/0.92</f>
        <v>52.6755852842809</v>
      </c>
      <c r="J8" s="1" t="n">
        <f aca="false">I8*260/225</f>
        <v>60.8695652173913</v>
      </c>
      <c r="M8" s="4"/>
      <c r="N8" s="4"/>
      <c r="O8" s="8" t="n">
        <f aca="false">J31</f>
        <v>40.0966183574879</v>
      </c>
      <c r="P8" s="7" t="n">
        <f aca="false">J23</f>
        <v>37.6811594202899</v>
      </c>
      <c r="Q8" s="7" t="n">
        <f aca="false">J21</f>
        <v>27.6328502415459</v>
      </c>
      <c r="R8" s="7" t="n">
        <f aca="false">J6</f>
        <v>34.7826086956522</v>
      </c>
      <c r="S8" s="7" t="n">
        <f aca="false">J4</f>
        <v>29.1400966183575</v>
      </c>
      <c r="T8" s="7" t="n">
        <f aca="false">J58</f>
        <v>35.1690821256039</v>
      </c>
      <c r="U8" s="7" t="n">
        <f aca="false">J60</f>
        <v>30.1449275362319</v>
      </c>
      <c r="V8" s="4"/>
      <c r="W8" s="9" t="n">
        <f aca="false">J75</f>
        <v>41.0506253722454</v>
      </c>
    </row>
    <row r="9" customFormat="false" ht="15" hidden="false" customHeight="false" outlineLevel="0" collapsed="false">
      <c r="A9" s="0" t="s">
        <v>13</v>
      </c>
      <c r="B9" s="0" t="n">
        <v>5</v>
      </c>
      <c r="C9" s="0" t="n">
        <v>325</v>
      </c>
      <c r="D9" s="0" t="n">
        <v>514</v>
      </c>
      <c r="E9" s="0" t="n">
        <f aca="false">C9*100/D9</f>
        <v>63.2295719844358</v>
      </c>
      <c r="F9" s="1" t="n">
        <f aca="false">E9</f>
        <v>63.2295719844358</v>
      </c>
      <c r="G9" s="0" t="n">
        <v>121</v>
      </c>
      <c r="H9" s="0" t="n">
        <v>260</v>
      </c>
      <c r="I9" s="1" t="n">
        <f aca="false">G9*100/H9/0.92</f>
        <v>50.5852842809365</v>
      </c>
      <c r="J9" s="1" t="n">
        <f aca="false">I9*260/225</f>
        <v>58.4541062801932</v>
      </c>
      <c r="M9" s="4"/>
      <c r="N9" s="4"/>
      <c r="O9" s="8" t="n">
        <f aca="false">J32</f>
        <v>40.5797101449275</v>
      </c>
      <c r="P9" s="8" t="n">
        <f aca="false">J24</f>
        <v>43.7101449275362</v>
      </c>
      <c r="Q9" s="8" t="n">
        <f aca="false">J20</f>
        <v>43.207729468599</v>
      </c>
      <c r="R9" s="8" t="n">
        <f aca="false">J7</f>
        <v>54.1062801932367</v>
      </c>
      <c r="S9" s="7" t="n">
        <f aca="false">J3</f>
        <v>38.1835748792271</v>
      </c>
      <c r="T9" s="8" t="n">
        <f aca="false">J57</f>
        <v>44.2125603864734</v>
      </c>
      <c r="U9" s="8" t="n">
        <f aca="false">J61</f>
        <v>40.695652173913</v>
      </c>
      <c r="V9" s="4"/>
      <c r="W9" s="4"/>
    </row>
    <row r="10" customFormat="false" ht="15" hidden="false" customHeight="false" outlineLevel="0" collapsed="false">
      <c r="A10" s="0" t="s">
        <v>13</v>
      </c>
      <c r="B10" s="0" t="n">
        <v>6</v>
      </c>
      <c r="C10" s="0" t="n">
        <v>330</v>
      </c>
      <c r="D10" s="0" t="n">
        <v>514</v>
      </c>
      <c r="E10" s="0" t="n">
        <f aca="false">C10*100/D10</f>
        <v>64.2023346303502</v>
      </c>
      <c r="F10" s="1" t="n">
        <f aca="false">E10</f>
        <v>64.2023346303502</v>
      </c>
      <c r="G10" s="0" t="n">
        <v>105</v>
      </c>
      <c r="H10" s="0" t="n">
        <v>260</v>
      </c>
      <c r="I10" s="1" t="n">
        <f aca="false">G10*100/H10/0.92</f>
        <v>43.8963210702341</v>
      </c>
      <c r="J10" s="1" t="n">
        <f aca="false">I10*260/225</f>
        <v>50.7246376811594</v>
      </c>
      <c r="M10" s="4"/>
      <c r="N10" s="8" t="n">
        <f aca="false">J39</f>
        <v>44.2125603864734</v>
      </c>
      <c r="O10" s="8" t="n">
        <f aca="false">J33</f>
        <v>54.1062801932367</v>
      </c>
      <c r="P10" s="8" t="n">
        <f aca="false">J25</f>
        <v>55.768115942029</v>
      </c>
      <c r="Q10" s="8" t="n">
        <f aca="false">J19</f>
        <v>50.2415458937198</v>
      </c>
      <c r="R10" s="8" t="n">
        <f aca="false">J8</f>
        <v>60.8695652173913</v>
      </c>
      <c r="S10" s="8" t="n">
        <f aca="false">J2</f>
        <v>46.7246376811594</v>
      </c>
      <c r="T10" s="8" t="n">
        <f aca="false">J56</f>
        <v>47.7294685990338</v>
      </c>
      <c r="U10" s="8" t="n">
        <f aca="false">J62</f>
        <v>45.719806763285</v>
      </c>
      <c r="V10" s="8" t="n">
        <f aca="false">J72</f>
        <v>45.719806763285</v>
      </c>
      <c r="W10" s="4"/>
    </row>
    <row r="11" customFormat="false" ht="15" hidden="false" customHeight="false" outlineLevel="0" collapsed="false">
      <c r="A11" s="0" t="s">
        <v>13</v>
      </c>
      <c r="B11" s="0" t="n">
        <v>7</v>
      </c>
      <c r="C11" s="0" t="n">
        <v>328</v>
      </c>
      <c r="D11" s="0" t="n">
        <v>514</v>
      </c>
      <c r="E11" s="0" t="n">
        <f aca="false">C11*100/D11</f>
        <v>63.8132295719844</v>
      </c>
      <c r="F11" s="1" t="n">
        <f aca="false">E11</f>
        <v>63.8132295719844</v>
      </c>
      <c r="G11" s="0" t="n">
        <v>66</v>
      </c>
      <c r="H11" s="0" t="n">
        <v>260</v>
      </c>
      <c r="I11" s="1" t="n">
        <f aca="false">G11*100/H11/0.92</f>
        <v>27.5919732441472</v>
      </c>
      <c r="J11" s="1" t="n">
        <f aca="false">I11*260/225</f>
        <v>31.8840579710145</v>
      </c>
      <c r="M11" s="4"/>
      <c r="N11" s="8" t="n">
        <f aca="false">J40</f>
        <v>55.2657004830918</v>
      </c>
      <c r="O11" s="8" t="n">
        <f aca="false">J34</f>
        <v>58.7826086956522</v>
      </c>
      <c r="P11" s="8" t="n">
        <f aca="false">J26</f>
        <v>60.792270531401</v>
      </c>
      <c r="Q11" s="8" t="n">
        <f aca="false">J18</f>
        <v>59.2850241545894</v>
      </c>
      <c r="R11" s="8" t="n">
        <f aca="false">J9</f>
        <v>58.4541062801932</v>
      </c>
      <c r="S11" s="8" t="n">
        <f aca="false">J46</f>
        <v>51.2463768115942</v>
      </c>
      <c r="T11" s="8" t="n">
        <f aca="false">J55</f>
        <v>49.2367149758454</v>
      </c>
      <c r="U11" s="8" t="n">
        <f aca="false">J63</f>
        <v>47.7294685990338</v>
      </c>
      <c r="V11" s="8" t="n">
        <f aca="false">J71</f>
        <v>46.7246376811594</v>
      </c>
      <c r="W11" s="4"/>
    </row>
    <row r="12" customFormat="false" ht="15" hidden="false" customHeight="false" outlineLevel="0" collapsed="false">
      <c r="A12" s="0" t="s">
        <v>13</v>
      </c>
      <c r="B12" s="0" t="n">
        <v>8</v>
      </c>
      <c r="C12" s="0" t="n">
        <v>314</v>
      </c>
      <c r="D12" s="0" t="n">
        <v>514</v>
      </c>
      <c r="E12" s="0" t="n">
        <f aca="false">C12*100/D12</f>
        <v>61.0894941634241</v>
      </c>
      <c r="F12" s="1" t="n">
        <f aca="false">E12</f>
        <v>61.0894941634241</v>
      </c>
      <c r="G12" s="0" t="n">
        <v>55</v>
      </c>
      <c r="H12" s="0" t="n">
        <v>260</v>
      </c>
      <c r="I12" s="1" t="n">
        <f aca="false">G12*100/H12/0.92</f>
        <v>22.9933110367893</v>
      </c>
      <c r="J12" s="1" t="n">
        <f aca="false">I12*260/225</f>
        <v>26.5700483091787</v>
      </c>
      <c r="M12" s="8" t="n">
        <f aca="false">J44</f>
        <v>57.487922705314</v>
      </c>
      <c r="N12" s="8" t="n">
        <f aca="false">J41</f>
        <v>61.2946859903382</v>
      </c>
      <c r="O12" s="8" t="n">
        <f aca="false">J35</f>
        <v>44.2125603864734</v>
      </c>
      <c r="P12" s="8" t="n">
        <f aca="false">J27</f>
        <v>57.7777777777778</v>
      </c>
      <c r="Q12" s="8" t="n">
        <f aca="false">J17</f>
        <v>57.2753623188406</v>
      </c>
      <c r="R12" s="8" t="n">
        <f aca="false">J10</f>
        <v>50.7246376811594</v>
      </c>
      <c r="S12" s="8" t="n">
        <f aca="false">J47</f>
        <v>45.719806763285</v>
      </c>
      <c r="T12" s="8" t="n">
        <f aca="false">J54</f>
        <v>40.695652173913</v>
      </c>
      <c r="U12" s="8" t="n">
        <f aca="false">J64</f>
        <v>52.2512077294686</v>
      </c>
      <c r="V12" s="8" t="n">
        <f aca="false">J70</f>
        <v>48.231884057971</v>
      </c>
      <c r="W12" s="7" t="n">
        <f aca="false">J73</f>
        <v>32.1545893719807</v>
      </c>
    </row>
    <row r="13" customFormat="false" ht="15" hidden="false" customHeight="false" outlineLevel="0" collapsed="false">
      <c r="A13" s="0" t="s">
        <v>13</v>
      </c>
      <c r="B13" s="0" t="s">
        <v>19</v>
      </c>
      <c r="C13" s="0" t="n">
        <v>329</v>
      </c>
      <c r="D13" s="0" t="n">
        <v>514</v>
      </c>
      <c r="E13" s="0" t="n">
        <f aca="false">C13*100/D13</f>
        <v>64.0077821011673</v>
      </c>
      <c r="F13" s="1" t="n">
        <f aca="false">E13</f>
        <v>64.0077821011673</v>
      </c>
      <c r="G13" s="0" t="n">
        <v>28</v>
      </c>
      <c r="H13" s="0" t="n">
        <v>260</v>
      </c>
      <c r="I13" s="1" t="n">
        <f aca="false">G13*100/H13/0.92</f>
        <v>11.7056856187291</v>
      </c>
      <c r="J13" s="1" t="n">
        <f aca="false">I13*260/225</f>
        <v>13.5265700483092</v>
      </c>
      <c r="M13" s="8" t="n">
        <f aca="false">J45</f>
        <v>51.207729468599</v>
      </c>
      <c r="N13" s="8" t="n">
        <f aca="false">J42</f>
        <v>54.1062801932367</v>
      </c>
      <c r="O13" s="8" t="n">
        <f aca="false">J36</f>
        <v>51.2463768115942</v>
      </c>
      <c r="P13" s="8" t="n">
        <f aca="false">J28</f>
        <v>41.5458937198068</v>
      </c>
      <c r="Q13" s="8" t="n">
        <f aca="false">J16</f>
        <v>49.7584541062802</v>
      </c>
      <c r="R13" s="7" t="n">
        <f aca="false">J11</f>
        <v>31.8840579710145</v>
      </c>
      <c r="S13" s="8" t="n">
        <f aca="false">J48</f>
        <v>41.7004830917874</v>
      </c>
      <c r="T13" s="7" t="n">
        <f aca="false">J53</f>
        <v>39.1884057971014</v>
      </c>
      <c r="U13" s="8" t="n">
        <f aca="false">J65</f>
        <v>41.1980676328502</v>
      </c>
      <c r="V13" s="7" t="n">
        <f aca="false">J69</f>
        <v>36.1739130434783</v>
      </c>
      <c r="W13" s="8" t="n">
        <f aca="false">J74</f>
        <v>44.2125603864734</v>
      </c>
    </row>
    <row r="14" customFormat="false" ht="15" hidden="false" customHeight="false" outlineLevel="0" collapsed="false">
      <c r="A14" s="0" t="s">
        <v>20</v>
      </c>
      <c r="B14" s="0" t="s">
        <v>19</v>
      </c>
      <c r="C14" s="0" t="n">
        <v>336</v>
      </c>
      <c r="D14" s="0" t="n">
        <v>514</v>
      </c>
      <c r="E14" s="0" t="n">
        <f aca="false">C14*100/D14</f>
        <v>65.3696498054475</v>
      </c>
      <c r="F14" s="1" t="n">
        <f aca="false">E14</f>
        <v>65.3696498054475</v>
      </c>
      <c r="G14" s="0" t="n">
        <v>44</v>
      </c>
      <c r="H14" s="0" t="n">
        <v>260</v>
      </c>
      <c r="I14" s="1" t="n">
        <f aca="false">G14*100/H14/0.92</f>
        <v>18.3946488294314</v>
      </c>
      <c r="J14" s="1" t="n">
        <f aca="false">I14*260/225</f>
        <v>21.256038647343</v>
      </c>
      <c r="M14" s="4"/>
      <c r="N14" s="8" t="n">
        <f aca="false">J43</f>
        <v>45.8937198067633</v>
      </c>
      <c r="O14" s="8" t="n">
        <f aca="false">J37</f>
        <v>40.1932367149758</v>
      </c>
      <c r="P14" s="7" t="n">
        <f aca="false">J29</f>
        <v>28.9855072463768</v>
      </c>
      <c r="Q14" s="7" t="n">
        <f aca="false">J15</f>
        <v>37.1980676328502</v>
      </c>
      <c r="R14" s="7" t="n">
        <f aca="false">J12</f>
        <v>26.5700483091787</v>
      </c>
      <c r="S14" s="7" t="n">
        <f aca="false">J49</f>
        <v>25.1207729468599</v>
      </c>
      <c r="T14" s="7" t="n">
        <f aca="false">J52</f>
        <v>22.2222222222222</v>
      </c>
      <c r="U14" s="7" t="n">
        <f aca="false">J66</f>
        <v>24.1159420289855</v>
      </c>
      <c r="V14" s="7" t="n">
        <f aca="false">J68</f>
        <v>33.1594202898551</v>
      </c>
      <c r="W14" s="4"/>
    </row>
    <row r="15" customFormat="false" ht="15" hidden="false" customHeight="false" outlineLevel="0" collapsed="false">
      <c r="A15" s="0" t="s">
        <v>20</v>
      </c>
      <c r="B15" s="0" t="n">
        <v>7</v>
      </c>
      <c r="C15" s="0" t="n">
        <v>340</v>
      </c>
      <c r="D15" s="0" t="n">
        <v>514</v>
      </c>
      <c r="E15" s="0" t="n">
        <f aca="false">C15*100/D15</f>
        <v>66.147859922179</v>
      </c>
      <c r="F15" s="1" t="n">
        <f aca="false">E15</f>
        <v>66.147859922179</v>
      </c>
      <c r="G15" s="0" t="n">
        <v>77</v>
      </c>
      <c r="H15" s="0" t="n">
        <v>260</v>
      </c>
      <c r="I15" s="1" t="n">
        <f aca="false">G15*100/H15/0.92</f>
        <v>32.190635451505</v>
      </c>
      <c r="J15" s="1" t="n">
        <f aca="false">I15*260/225</f>
        <v>37.1980676328502</v>
      </c>
      <c r="M15" s="4"/>
      <c r="N15" s="4"/>
      <c r="O15" s="7" t="n">
        <f aca="false">J38</f>
        <v>31.6521739130435</v>
      </c>
      <c r="P15" s="7" t="n">
        <f aca="false">J30</f>
        <v>12.56038647343</v>
      </c>
      <c r="Q15" s="7" t="n">
        <f aca="false">J14</f>
        <v>21.256038647343</v>
      </c>
      <c r="R15" s="7" t="n">
        <f aca="false">J13</f>
        <v>13.5265700483092</v>
      </c>
      <c r="S15" s="7" t="n">
        <f aca="false">J50</f>
        <v>15.9420289855072</v>
      </c>
      <c r="T15" s="7" t="n">
        <f aca="false">J51</f>
        <v>14.0096618357488</v>
      </c>
      <c r="U15" s="7" t="n">
        <f aca="false">J67</f>
        <v>17.8743961352657</v>
      </c>
      <c r="V15" s="4"/>
      <c r="W15" s="4"/>
    </row>
    <row r="16" customFormat="false" ht="15" hidden="false" customHeight="false" outlineLevel="0" collapsed="false">
      <c r="A16" s="0" t="s">
        <v>20</v>
      </c>
      <c r="B16" s="0" t="n">
        <v>6</v>
      </c>
      <c r="C16" s="0" t="n">
        <v>316</v>
      </c>
      <c r="D16" s="0" t="n">
        <v>514</v>
      </c>
      <c r="E16" s="0" t="n">
        <f aca="false">C16*100/D16</f>
        <v>61.4785992217899</v>
      </c>
      <c r="F16" s="1" t="n">
        <f aca="false">E16</f>
        <v>61.4785992217899</v>
      </c>
      <c r="G16" s="0" t="n">
        <v>103</v>
      </c>
      <c r="H16" s="0" t="n">
        <v>260</v>
      </c>
      <c r="I16" s="1" t="n">
        <f aca="false">G16*100/H16/0.92</f>
        <v>43.0602006688963</v>
      </c>
      <c r="J16" s="1" t="n">
        <f aca="false">I16*260/225</f>
        <v>49.7584541062802</v>
      </c>
    </row>
    <row r="17" customFormat="false" ht="15" hidden="false" customHeight="false" outlineLevel="0" collapsed="false">
      <c r="A17" s="0" t="s">
        <v>20</v>
      </c>
      <c r="B17" s="0" t="n">
        <v>5</v>
      </c>
      <c r="C17" s="0" t="n">
        <v>315</v>
      </c>
      <c r="D17" s="0" t="n">
        <v>514</v>
      </c>
      <c r="E17" s="0" t="n">
        <f aca="false">C17*100/D17</f>
        <v>61.284046692607</v>
      </c>
      <c r="F17" s="1" t="n">
        <f aca="false">E17</f>
        <v>61.284046692607</v>
      </c>
      <c r="G17" s="0" t="n">
        <v>114</v>
      </c>
      <c r="H17" s="0" t="n">
        <v>250</v>
      </c>
      <c r="I17" s="1" t="n">
        <f aca="false">G17*100/H17/0.92</f>
        <v>49.5652173913043</v>
      </c>
      <c r="J17" s="1" t="n">
        <f aca="false">I17*260/225</f>
        <v>57.2753623188406</v>
      </c>
      <c r="M17" s="10" t="s">
        <v>21</v>
      </c>
      <c r="N17" s="10"/>
      <c r="O17" s="10"/>
      <c r="P17" s="10"/>
      <c r="Q17" s="10"/>
      <c r="R17" s="10"/>
      <c r="S17" s="10"/>
      <c r="T17" s="10"/>
      <c r="U17" s="10"/>
      <c r="V17" s="10"/>
      <c r="W17" s="10"/>
    </row>
    <row r="18" customFormat="false" ht="15" hidden="false" customHeight="false" outlineLevel="0" collapsed="false">
      <c r="A18" s="0" t="s">
        <v>20</v>
      </c>
      <c r="B18" s="0" t="n">
        <v>4</v>
      </c>
      <c r="C18" s="0" t="n">
        <v>333</v>
      </c>
      <c r="D18" s="0" t="n">
        <v>514</v>
      </c>
      <c r="E18" s="0" t="n">
        <f aca="false">C18*100/D18</f>
        <v>64.7859922178988</v>
      </c>
      <c r="F18" s="1" t="n">
        <f aca="false">E18</f>
        <v>64.7859922178988</v>
      </c>
      <c r="G18" s="0" t="n">
        <v>118</v>
      </c>
      <c r="H18" s="0" t="n">
        <v>250</v>
      </c>
      <c r="I18" s="1" t="n">
        <f aca="false">G18*100/H18/0.92</f>
        <v>51.304347826087</v>
      </c>
      <c r="J18" s="1" t="n">
        <f aca="false">I18*260/225</f>
        <v>59.2850241545894</v>
      </c>
      <c r="M18" s="11" t="s">
        <v>22</v>
      </c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19" customFormat="false" ht="15" hidden="false" customHeight="false" outlineLevel="0" collapsed="false">
      <c r="A19" s="0" t="s">
        <v>20</v>
      </c>
      <c r="B19" s="0" t="n">
        <v>3</v>
      </c>
      <c r="C19" s="0" t="n">
        <v>327</v>
      </c>
      <c r="D19" s="0" t="n">
        <v>514</v>
      </c>
      <c r="E19" s="0" t="n">
        <f aca="false">C19*100/D19</f>
        <v>63.6186770428016</v>
      </c>
      <c r="F19" s="1" t="n">
        <f aca="false">E19</f>
        <v>63.6186770428016</v>
      </c>
      <c r="G19" s="0" t="n">
        <v>100</v>
      </c>
      <c r="H19" s="0" t="n">
        <v>250</v>
      </c>
      <c r="I19" s="1" t="n">
        <f aca="false">G19*100/H19/0.92</f>
        <v>43.4782608695652</v>
      </c>
      <c r="J19" s="1" t="n">
        <f aca="false">I19*260/225</f>
        <v>50.2415458937198</v>
      </c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</row>
    <row r="20" customFormat="false" ht="15" hidden="false" customHeight="false" outlineLevel="0" collapsed="false">
      <c r="A20" s="0" t="s">
        <v>20</v>
      </c>
      <c r="B20" s="0" t="n">
        <v>2</v>
      </c>
      <c r="C20" s="0" t="n">
        <v>334</v>
      </c>
      <c r="D20" s="0" t="n">
        <v>514</v>
      </c>
      <c r="E20" s="0" t="n">
        <f aca="false">C20*100/D20</f>
        <v>64.9805447470817</v>
      </c>
      <c r="F20" s="1" t="n">
        <f aca="false">E20</f>
        <v>64.9805447470817</v>
      </c>
      <c r="G20" s="0" t="n">
        <v>86</v>
      </c>
      <c r="H20" s="0" t="n">
        <v>250</v>
      </c>
      <c r="I20" s="1" t="n">
        <f aca="false">G20*100/H20/0.92</f>
        <v>37.3913043478261</v>
      </c>
      <c r="J20" s="1" t="n">
        <f aca="false">I20*260/225</f>
        <v>43.207729468599</v>
      </c>
    </row>
    <row r="21" customFormat="false" ht="15" hidden="false" customHeight="false" outlineLevel="0" collapsed="false">
      <c r="A21" s="0" t="s">
        <v>20</v>
      </c>
      <c r="B21" s="0" t="s">
        <v>11</v>
      </c>
      <c r="C21" s="0" t="n">
        <v>325</v>
      </c>
      <c r="D21" s="0" t="n">
        <v>514</v>
      </c>
      <c r="E21" s="0" t="n">
        <f aca="false">C21*100/D21</f>
        <v>63.2295719844358</v>
      </c>
      <c r="F21" s="1" t="n">
        <f aca="false">E21</f>
        <v>63.2295719844358</v>
      </c>
      <c r="G21" s="0" t="n">
        <v>55</v>
      </c>
      <c r="H21" s="0" t="n">
        <v>250</v>
      </c>
      <c r="I21" s="1" t="n">
        <f aca="false">G21*100/H21/0.92</f>
        <v>23.9130434782609</v>
      </c>
      <c r="J21" s="1" t="n">
        <f aca="false">I21*260/225</f>
        <v>27.6328502415459</v>
      </c>
    </row>
    <row r="22" customFormat="false" ht="15" hidden="false" customHeight="false" outlineLevel="0" collapsed="false">
      <c r="A22" s="0" t="s">
        <v>23</v>
      </c>
      <c r="B22" s="0" t="s">
        <v>11</v>
      </c>
      <c r="C22" s="0" t="n">
        <v>331</v>
      </c>
      <c r="D22" s="0" t="n">
        <v>514</v>
      </c>
      <c r="E22" s="0" t="n">
        <f aca="false">C22*100/D22</f>
        <v>64.3968871595331</v>
      </c>
      <c r="F22" s="1" t="n">
        <f aca="false">E22</f>
        <v>64.3968871595331</v>
      </c>
      <c r="G22" s="0" t="n">
        <v>52</v>
      </c>
      <c r="H22" s="0" t="n">
        <v>250</v>
      </c>
      <c r="I22" s="1" t="n">
        <f aca="false">G22*100/H22/0.92</f>
        <v>22.6086956521739</v>
      </c>
      <c r="J22" s="1" t="n">
        <f aca="false">I22*260/225</f>
        <v>26.1256038647343</v>
      </c>
    </row>
    <row r="23" customFormat="false" ht="15" hidden="false" customHeight="false" outlineLevel="0" collapsed="false">
      <c r="A23" s="0" t="s">
        <v>23</v>
      </c>
      <c r="B23" s="0" t="n">
        <v>2</v>
      </c>
      <c r="C23" s="0" t="n">
        <v>334</v>
      </c>
      <c r="D23" s="0" t="n">
        <v>514</v>
      </c>
      <c r="E23" s="0" t="n">
        <f aca="false">C23*100/D23</f>
        <v>64.9805447470817</v>
      </c>
      <c r="F23" s="1" t="n">
        <f aca="false">E23</f>
        <v>64.9805447470817</v>
      </c>
      <c r="G23" s="0" t="n">
        <v>75</v>
      </c>
      <c r="H23" s="0" t="n">
        <v>250</v>
      </c>
      <c r="I23" s="1" t="n">
        <f aca="false">G23*100/H23/0.92</f>
        <v>32.6086956521739</v>
      </c>
      <c r="J23" s="1" t="n">
        <f aca="false">I23*260/225</f>
        <v>37.6811594202899</v>
      </c>
    </row>
    <row r="24" customFormat="false" ht="15" hidden="false" customHeight="false" outlineLevel="0" collapsed="false">
      <c r="A24" s="0" t="s">
        <v>23</v>
      </c>
      <c r="B24" s="0" t="n">
        <v>3</v>
      </c>
      <c r="C24" s="0" t="n">
        <v>324</v>
      </c>
      <c r="D24" s="0" t="n">
        <v>514</v>
      </c>
      <c r="E24" s="0" t="n">
        <f aca="false">C24*100/D24</f>
        <v>63.0350194552529</v>
      </c>
      <c r="F24" s="1" t="n">
        <f aca="false">E24</f>
        <v>63.0350194552529</v>
      </c>
      <c r="G24" s="0" t="n">
        <v>87</v>
      </c>
      <c r="H24" s="0" t="n">
        <v>250</v>
      </c>
      <c r="I24" s="1" t="n">
        <f aca="false">G24*100/H24/0.92</f>
        <v>37.8260869565217</v>
      </c>
      <c r="J24" s="1" t="n">
        <f aca="false">I24*260/225</f>
        <v>43.7101449275362</v>
      </c>
    </row>
    <row r="25" customFormat="false" ht="15" hidden="false" customHeight="false" outlineLevel="0" collapsed="false">
      <c r="A25" s="0" t="s">
        <v>23</v>
      </c>
      <c r="B25" s="0" t="n">
        <v>4</v>
      </c>
      <c r="C25" s="0" t="n">
        <v>332</v>
      </c>
      <c r="D25" s="0" t="n">
        <v>514</v>
      </c>
      <c r="E25" s="0" t="n">
        <f aca="false">C25*100/D25</f>
        <v>64.591439688716</v>
      </c>
      <c r="F25" s="1" t="n">
        <f aca="false">E25</f>
        <v>64.591439688716</v>
      </c>
      <c r="G25" s="0" t="n">
        <v>111</v>
      </c>
      <c r="H25" s="0" t="n">
        <v>250</v>
      </c>
      <c r="I25" s="1" t="n">
        <f aca="false">G25*100/H25/0.92</f>
        <v>48.2608695652174</v>
      </c>
      <c r="J25" s="1" t="n">
        <f aca="false">I25*260/225</f>
        <v>55.768115942029</v>
      </c>
    </row>
    <row r="26" customFormat="false" ht="15" hidden="false" customHeight="false" outlineLevel="0" collapsed="false">
      <c r="A26" s="0" t="s">
        <v>23</v>
      </c>
      <c r="B26" s="0" t="n">
        <v>5</v>
      </c>
      <c r="C26" s="0" t="n">
        <v>317</v>
      </c>
      <c r="D26" s="0" t="n">
        <v>514</v>
      </c>
      <c r="E26" s="0" t="n">
        <f aca="false">C26*100/D26</f>
        <v>61.6731517509728</v>
      </c>
      <c r="F26" s="1" t="n">
        <f aca="false">E26</f>
        <v>61.6731517509728</v>
      </c>
      <c r="G26" s="0" t="n">
        <v>121</v>
      </c>
      <c r="H26" s="0" t="n">
        <v>250</v>
      </c>
      <c r="I26" s="1" t="n">
        <f aca="false">G26*100/H26/0.92</f>
        <v>52.6086956521739</v>
      </c>
      <c r="J26" s="1" t="n">
        <f aca="false">I26*260/225</f>
        <v>60.792270531401</v>
      </c>
    </row>
    <row r="27" customFormat="false" ht="15" hidden="false" customHeight="false" outlineLevel="0" collapsed="false">
      <c r="A27" s="0" t="s">
        <v>23</v>
      </c>
      <c r="B27" s="0" t="n">
        <v>6</v>
      </c>
      <c r="C27" s="0" t="n">
        <v>321</v>
      </c>
      <c r="D27" s="0" t="n">
        <v>514</v>
      </c>
      <c r="E27" s="0" t="n">
        <f aca="false">C27*100/D27</f>
        <v>62.4513618677043</v>
      </c>
      <c r="F27" s="1" t="n">
        <f aca="false">E27</f>
        <v>62.4513618677043</v>
      </c>
      <c r="G27" s="0" t="n">
        <v>115</v>
      </c>
      <c r="H27" s="0" t="n">
        <v>250</v>
      </c>
      <c r="I27" s="1" t="n">
        <f aca="false">G27*100/H27/0.92</f>
        <v>50</v>
      </c>
      <c r="J27" s="1" t="n">
        <f aca="false">I27*260/225</f>
        <v>57.7777777777778</v>
      </c>
    </row>
    <row r="28" customFormat="false" ht="15" hidden="false" customHeight="false" outlineLevel="0" collapsed="false">
      <c r="A28" s="0" t="s">
        <v>23</v>
      </c>
      <c r="B28" s="0" t="n">
        <v>7</v>
      </c>
      <c r="C28" s="0" t="n">
        <v>339</v>
      </c>
      <c r="D28" s="0" t="n">
        <v>514</v>
      </c>
      <c r="E28" s="0" t="n">
        <f aca="false">C28*100/D28</f>
        <v>65.9533073929961</v>
      </c>
      <c r="F28" s="1" t="n">
        <f aca="false">E28</f>
        <v>65.9533073929961</v>
      </c>
      <c r="G28" s="0" t="n">
        <v>86</v>
      </c>
      <c r="H28" s="0" t="n">
        <v>260</v>
      </c>
      <c r="I28" s="1" t="n">
        <f aca="false">G28*100/H28/0.92</f>
        <v>35.9531772575251</v>
      </c>
      <c r="J28" s="1" t="n">
        <f aca="false">I28*260/225</f>
        <v>41.5458937198068</v>
      </c>
    </row>
    <row r="29" customFormat="false" ht="15" hidden="false" customHeight="false" outlineLevel="0" collapsed="false">
      <c r="A29" s="0" t="s">
        <v>23</v>
      </c>
      <c r="B29" s="0" t="n">
        <v>8</v>
      </c>
      <c r="C29" s="0" t="n">
        <v>336</v>
      </c>
      <c r="D29" s="0" t="n">
        <v>514</v>
      </c>
      <c r="E29" s="0" t="n">
        <f aca="false">C29*100/D29</f>
        <v>65.3696498054475</v>
      </c>
      <c r="F29" s="1" t="n">
        <f aca="false">E29</f>
        <v>65.3696498054475</v>
      </c>
      <c r="G29" s="0" t="n">
        <v>60</v>
      </c>
      <c r="H29" s="0" t="n">
        <v>260</v>
      </c>
      <c r="I29" s="1" t="n">
        <f aca="false">G29*100/H29/0.92</f>
        <v>25.0836120401338</v>
      </c>
      <c r="J29" s="1" t="n">
        <f aca="false">I29*260/225</f>
        <v>28.9855072463768</v>
      </c>
    </row>
    <row r="30" customFormat="false" ht="15" hidden="false" customHeight="false" outlineLevel="0" collapsed="false">
      <c r="A30" s="0" t="s">
        <v>23</v>
      </c>
      <c r="B30" s="0" t="s">
        <v>19</v>
      </c>
      <c r="C30" s="0" t="n">
        <v>329</v>
      </c>
      <c r="D30" s="0" t="n">
        <v>514</v>
      </c>
      <c r="E30" s="0" t="n">
        <f aca="false">C30*100/D30</f>
        <v>64.0077821011673</v>
      </c>
      <c r="F30" s="1" t="n">
        <f aca="false">E30</f>
        <v>64.0077821011673</v>
      </c>
      <c r="G30" s="0" t="n">
        <v>26</v>
      </c>
      <c r="H30" s="0" t="n">
        <v>260</v>
      </c>
      <c r="I30" s="1" t="n">
        <f aca="false">G30*100/H30/0.92</f>
        <v>10.8695652173913</v>
      </c>
      <c r="J30" s="1" t="n">
        <f aca="false">I30*260/225</f>
        <v>12.56038647343</v>
      </c>
    </row>
    <row r="31" customFormat="false" ht="15" hidden="false" customHeight="false" outlineLevel="0" collapsed="false">
      <c r="A31" s="0" t="s">
        <v>24</v>
      </c>
      <c r="B31" s="0" t="s">
        <v>19</v>
      </c>
      <c r="C31" s="0" t="n">
        <v>343</v>
      </c>
      <c r="D31" s="0" t="n">
        <v>514</v>
      </c>
      <c r="E31" s="0" t="n">
        <f aca="false">C31*100/D31</f>
        <v>66.7315175097276</v>
      </c>
      <c r="F31" s="1" t="n">
        <f aca="false">E31</f>
        <v>66.7315175097276</v>
      </c>
      <c r="G31" s="0" t="n">
        <v>83</v>
      </c>
      <c r="H31" s="0" t="n">
        <v>260</v>
      </c>
      <c r="I31" s="1" t="n">
        <f aca="false">G31*100/H31/0.92</f>
        <v>34.6989966555184</v>
      </c>
      <c r="J31" s="1" t="n">
        <f aca="false">I31*260/225</f>
        <v>40.0966183574879</v>
      </c>
    </row>
    <row r="32" customFormat="false" ht="15" hidden="false" customHeight="false" outlineLevel="0" collapsed="false">
      <c r="A32" s="0" t="s">
        <v>24</v>
      </c>
      <c r="B32" s="0" t="n">
        <v>7</v>
      </c>
      <c r="C32" s="0" t="n">
        <v>336</v>
      </c>
      <c r="D32" s="0" t="n">
        <v>514</v>
      </c>
      <c r="E32" s="0" t="n">
        <f aca="false">C32*100/D32</f>
        <v>65.3696498054475</v>
      </c>
      <c r="F32" s="1" t="n">
        <f aca="false">E32</f>
        <v>65.3696498054475</v>
      </c>
      <c r="G32" s="0" t="n">
        <v>84</v>
      </c>
      <c r="H32" s="0" t="n">
        <v>260</v>
      </c>
      <c r="I32" s="1" t="n">
        <f aca="false">G32*100/H32/0.92</f>
        <v>35.1170568561873</v>
      </c>
      <c r="J32" s="1" t="n">
        <f aca="false">I32*260/225</f>
        <v>40.5797101449275</v>
      </c>
    </row>
    <row r="33" customFormat="false" ht="15" hidden="false" customHeight="false" outlineLevel="0" collapsed="false">
      <c r="A33" s="0" t="s">
        <v>24</v>
      </c>
      <c r="B33" s="0" t="n">
        <v>6</v>
      </c>
      <c r="C33" s="0" t="n">
        <v>309</v>
      </c>
      <c r="D33" s="0" t="n">
        <v>514</v>
      </c>
      <c r="E33" s="0" t="n">
        <f aca="false">C33*100/D33</f>
        <v>60.1167315175097</v>
      </c>
      <c r="F33" s="1" t="n">
        <f aca="false">E33</f>
        <v>60.1167315175097</v>
      </c>
      <c r="G33" s="0" t="n">
        <v>112</v>
      </c>
      <c r="H33" s="0" t="n">
        <v>260</v>
      </c>
      <c r="I33" s="1" t="n">
        <f aca="false">G33*100/H33/0.92</f>
        <v>46.8227424749164</v>
      </c>
      <c r="J33" s="1" t="n">
        <f aca="false">I33*260/225</f>
        <v>54.1062801932367</v>
      </c>
    </row>
    <row r="34" customFormat="false" ht="15" hidden="false" customHeight="false" outlineLevel="0" collapsed="false">
      <c r="A34" s="0" t="s">
        <v>24</v>
      </c>
      <c r="B34" s="0" t="n">
        <v>5</v>
      </c>
      <c r="C34" s="0" t="n">
        <v>336</v>
      </c>
      <c r="D34" s="0" t="n">
        <v>514</v>
      </c>
      <c r="E34" s="0" t="n">
        <f aca="false">C34*100/D34</f>
        <v>65.3696498054475</v>
      </c>
      <c r="F34" s="1" t="n">
        <f aca="false">E34</f>
        <v>65.3696498054475</v>
      </c>
      <c r="G34" s="0" t="n">
        <v>117</v>
      </c>
      <c r="H34" s="0" t="n">
        <v>250</v>
      </c>
      <c r="I34" s="1" t="n">
        <f aca="false">G34*100/H34/0.92</f>
        <v>50.8695652173913</v>
      </c>
      <c r="J34" s="1" t="n">
        <f aca="false">I34*260/225</f>
        <v>58.7826086956522</v>
      </c>
    </row>
    <row r="35" customFormat="false" ht="15" hidden="false" customHeight="false" outlineLevel="0" collapsed="false">
      <c r="A35" s="0" t="s">
        <v>24</v>
      </c>
      <c r="B35" s="0" t="n">
        <v>4</v>
      </c>
      <c r="C35" s="0" t="n">
        <v>330</v>
      </c>
      <c r="D35" s="0" t="n">
        <v>514</v>
      </c>
      <c r="E35" s="0" t="n">
        <f aca="false">C35*100/D35</f>
        <v>64.2023346303502</v>
      </c>
      <c r="F35" s="1" t="n">
        <f aca="false">E35</f>
        <v>64.2023346303502</v>
      </c>
      <c r="G35" s="0" t="n">
        <v>88</v>
      </c>
      <c r="H35" s="0" t="n">
        <v>250</v>
      </c>
      <c r="I35" s="1" t="n">
        <f aca="false">G35*100/H35/0.92</f>
        <v>38.2608695652174</v>
      </c>
      <c r="J35" s="1" t="n">
        <f aca="false">I35*260/225</f>
        <v>44.2125603864734</v>
      </c>
    </row>
    <row r="36" customFormat="false" ht="15" hidden="false" customHeight="false" outlineLevel="0" collapsed="false">
      <c r="A36" s="0" t="s">
        <v>24</v>
      </c>
      <c r="B36" s="0" t="n">
        <v>3</v>
      </c>
      <c r="C36" s="0" t="n">
        <v>333</v>
      </c>
      <c r="D36" s="0" t="n">
        <v>514</v>
      </c>
      <c r="E36" s="0" t="n">
        <f aca="false">C36*100/D36</f>
        <v>64.7859922178988</v>
      </c>
      <c r="F36" s="1" t="n">
        <f aca="false">E36</f>
        <v>64.7859922178988</v>
      </c>
      <c r="G36" s="0" t="n">
        <v>102</v>
      </c>
      <c r="H36" s="0" t="n">
        <v>250</v>
      </c>
      <c r="I36" s="1" t="n">
        <f aca="false">G36*100/H36/0.92</f>
        <v>44.3478260869565</v>
      </c>
      <c r="J36" s="1" t="n">
        <f aca="false">I36*260/225</f>
        <v>51.2463768115942</v>
      </c>
    </row>
    <row r="37" customFormat="false" ht="15" hidden="false" customHeight="false" outlineLevel="0" collapsed="false">
      <c r="A37" s="0" t="s">
        <v>24</v>
      </c>
      <c r="B37" s="0" t="n">
        <v>2</v>
      </c>
      <c r="C37" s="0" t="n">
        <v>328</v>
      </c>
      <c r="D37" s="0" t="n">
        <v>514</v>
      </c>
      <c r="E37" s="0" t="n">
        <f aca="false">C37*100/D37</f>
        <v>63.8132295719844</v>
      </c>
      <c r="F37" s="1" t="n">
        <f aca="false">E37</f>
        <v>63.8132295719844</v>
      </c>
      <c r="G37" s="0" t="n">
        <v>80</v>
      </c>
      <c r="H37" s="0" t="n">
        <v>250</v>
      </c>
      <c r="I37" s="1" t="n">
        <f aca="false">G37*100/H37/0.92</f>
        <v>34.7826086956522</v>
      </c>
      <c r="J37" s="1" t="n">
        <f aca="false">I37*260/225</f>
        <v>40.1932367149758</v>
      </c>
    </row>
    <row r="38" customFormat="false" ht="15" hidden="false" customHeight="false" outlineLevel="0" collapsed="false">
      <c r="A38" s="0" t="s">
        <v>24</v>
      </c>
      <c r="B38" s="0" t="s">
        <v>11</v>
      </c>
      <c r="C38" s="0" t="n">
        <v>309</v>
      </c>
      <c r="D38" s="0" t="n">
        <v>514</v>
      </c>
      <c r="E38" s="0" t="n">
        <f aca="false">C38*100/D38</f>
        <v>60.1167315175097</v>
      </c>
      <c r="F38" s="1" t="n">
        <f aca="false">E38</f>
        <v>60.1167315175097</v>
      </c>
      <c r="G38" s="0" t="n">
        <v>63</v>
      </c>
      <c r="H38" s="0" t="n">
        <v>250</v>
      </c>
      <c r="I38" s="1" t="n">
        <f aca="false">G38*100/H38/0.92</f>
        <v>27.3913043478261</v>
      </c>
      <c r="J38" s="1" t="n">
        <f aca="false">I38*260/225</f>
        <v>31.6521739130435</v>
      </c>
    </row>
    <row r="39" customFormat="false" ht="15" hidden="false" customHeight="false" outlineLevel="0" collapsed="false">
      <c r="A39" s="0" t="s">
        <v>25</v>
      </c>
      <c r="B39" s="0" t="s">
        <v>11</v>
      </c>
      <c r="C39" s="0" t="n">
        <v>329</v>
      </c>
      <c r="D39" s="0" t="n">
        <v>514</v>
      </c>
      <c r="E39" s="0" t="n">
        <f aca="false">C39*100/D39</f>
        <v>64.0077821011673</v>
      </c>
      <c r="F39" s="1" t="n">
        <f aca="false">E39</f>
        <v>64.0077821011673</v>
      </c>
      <c r="G39" s="0" t="n">
        <v>88</v>
      </c>
      <c r="H39" s="0" t="n">
        <v>250</v>
      </c>
      <c r="I39" s="1" t="n">
        <f aca="false">G39*100/H39/0.92</f>
        <v>38.2608695652174</v>
      </c>
      <c r="J39" s="1" t="n">
        <f aca="false">I39*260/225</f>
        <v>44.2125603864734</v>
      </c>
    </row>
    <row r="40" customFormat="false" ht="15" hidden="false" customHeight="false" outlineLevel="0" collapsed="false">
      <c r="A40" s="0" t="s">
        <v>25</v>
      </c>
      <c r="B40" s="0" t="n">
        <v>2</v>
      </c>
      <c r="C40" s="0" t="n">
        <v>350</v>
      </c>
      <c r="D40" s="0" t="n">
        <v>514</v>
      </c>
      <c r="E40" s="0" t="n">
        <f aca="false">C40*100/D40</f>
        <v>68.0933852140078</v>
      </c>
      <c r="F40" s="1" t="n">
        <f aca="false">E40</f>
        <v>68.0933852140078</v>
      </c>
      <c r="G40" s="0" t="n">
        <v>110</v>
      </c>
      <c r="H40" s="0" t="n">
        <v>250</v>
      </c>
      <c r="I40" s="1" t="n">
        <f aca="false">G40*100/H40/0.92</f>
        <v>47.8260869565217</v>
      </c>
      <c r="J40" s="1" t="n">
        <f aca="false">I40*260/225</f>
        <v>55.2657004830918</v>
      </c>
    </row>
    <row r="41" customFormat="false" ht="15" hidden="false" customHeight="false" outlineLevel="0" collapsed="false">
      <c r="A41" s="0" t="s">
        <v>25</v>
      </c>
      <c r="B41" s="0" t="n">
        <v>3</v>
      </c>
      <c r="C41" s="0" t="n">
        <v>320</v>
      </c>
      <c r="D41" s="0" t="n">
        <v>514</v>
      </c>
      <c r="E41" s="0" t="n">
        <f aca="false">C41*100/D41</f>
        <v>62.2568093385214</v>
      </c>
      <c r="F41" s="1" t="n">
        <f aca="false">E41</f>
        <v>62.2568093385214</v>
      </c>
      <c r="G41" s="0" t="n">
        <v>122</v>
      </c>
      <c r="H41" s="0" t="n">
        <v>250</v>
      </c>
      <c r="I41" s="1" t="n">
        <f aca="false">G41*100/H41/0.92</f>
        <v>53.0434782608696</v>
      </c>
      <c r="J41" s="1" t="n">
        <f aca="false">I41*260/225</f>
        <v>61.2946859903382</v>
      </c>
    </row>
    <row r="42" customFormat="false" ht="15" hidden="false" customHeight="false" outlineLevel="0" collapsed="false">
      <c r="A42" s="0" t="s">
        <v>25</v>
      </c>
      <c r="B42" s="0" t="n">
        <v>4</v>
      </c>
      <c r="C42" s="0" t="n">
        <v>317</v>
      </c>
      <c r="D42" s="0" t="n">
        <v>514</v>
      </c>
      <c r="E42" s="0" t="n">
        <f aca="false">C42*100/D42</f>
        <v>61.6731517509728</v>
      </c>
      <c r="F42" s="1" t="n">
        <f aca="false">E42</f>
        <v>61.6731517509728</v>
      </c>
      <c r="G42" s="0" t="n">
        <v>112</v>
      </c>
      <c r="H42" s="0" t="n">
        <v>260</v>
      </c>
      <c r="I42" s="1" t="n">
        <f aca="false">G42*100/H42/0.92</f>
        <v>46.8227424749164</v>
      </c>
      <c r="J42" s="1" t="n">
        <f aca="false">I42*260/225</f>
        <v>54.1062801932367</v>
      </c>
    </row>
    <row r="43" customFormat="false" ht="15" hidden="false" customHeight="false" outlineLevel="0" collapsed="false">
      <c r="A43" s="0" t="s">
        <v>25</v>
      </c>
      <c r="B43" s="0" t="s">
        <v>19</v>
      </c>
      <c r="C43" s="0" t="n">
        <v>342</v>
      </c>
      <c r="D43" s="0" t="n">
        <v>514</v>
      </c>
      <c r="E43" s="0" t="n">
        <f aca="false">C43*100/D43</f>
        <v>66.5369649805448</v>
      </c>
      <c r="F43" s="1" t="n">
        <f aca="false">E43</f>
        <v>66.5369649805448</v>
      </c>
      <c r="G43" s="0" t="n">
        <v>95</v>
      </c>
      <c r="H43" s="0" t="n">
        <v>260</v>
      </c>
      <c r="I43" s="1" t="n">
        <f aca="false">G43*100/H43/0.92</f>
        <v>39.7157190635451</v>
      </c>
      <c r="J43" s="1" t="n">
        <f aca="false">I43*260/225</f>
        <v>45.8937198067633</v>
      </c>
    </row>
    <row r="44" customFormat="false" ht="15" hidden="false" customHeight="false" outlineLevel="0" collapsed="false">
      <c r="A44" s="0" t="s">
        <v>26</v>
      </c>
      <c r="B44" s="0" t="s">
        <v>11</v>
      </c>
      <c r="C44" s="0" t="n">
        <v>328</v>
      </c>
      <c r="D44" s="0" t="n">
        <v>514</v>
      </c>
      <c r="E44" s="0" t="n">
        <f aca="false">C44*100/D44</f>
        <v>63.8132295719844</v>
      </c>
      <c r="F44" s="1" t="n">
        <f aca="false">E44</f>
        <v>63.8132295719844</v>
      </c>
      <c r="G44" s="0" t="n">
        <v>119</v>
      </c>
      <c r="H44" s="0" t="n">
        <v>260</v>
      </c>
      <c r="I44" s="1" t="n">
        <f aca="false">G44*100/H44/0.92</f>
        <v>49.7491638795987</v>
      </c>
      <c r="J44" s="1" t="n">
        <f aca="false">I44*260/225</f>
        <v>57.487922705314</v>
      </c>
    </row>
    <row r="45" customFormat="false" ht="15" hidden="false" customHeight="false" outlineLevel="0" collapsed="false">
      <c r="A45" s="0" t="s">
        <v>26</v>
      </c>
      <c r="B45" s="0" t="s">
        <v>19</v>
      </c>
      <c r="C45" s="0" t="n">
        <v>332</v>
      </c>
      <c r="D45" s="0" t="n">
        <v>514</v>
      </c>
      <c r="E45" s="0" t="n">
        <f aca="false">C45*100/D45</f>
        <v>64.591439688716</v>
      </c>
      <c r="F45" s="1" t="n">
        <f aca="false">E45</f>
        <v>64.591439688716</v>
      </c>
      <c r="G45" s="0" t="n">
        <v>106</v>
      </c>
      <c r="H45" s="0" t="n">
        <v>260</v>
      </c>
      <c r="I45" s="1" t="n">
        <f aca="false">G45*100/H45/0.92</f>
        <v>44.314381270903</v>
      </c>
      <c r="J45" s="1" t="n">
        <f aca="false">I45*260/225</f>
        <v>51.207729468599</v>
      </c>
    </row>
    <row r="46" customFormat="false" ht="15" hidden="false" customHeight="false" outlineLevel="0" collapsed="false">
      <c r="A46" s="0" t="s">
        <v>9</v>
      </c>
      <c r="B46" s="0" t="n">
        <v>4</v>
      </c>
      <c r="C46" s="0" t="n">
        <v>303</v>
      </c>
      <c r="D46" s="0" t="n">
        <v>488</v>
      </c>
      <c r="E46" s="0" t="n">
        <f aca="false">C46*100/D46</f>
        <v>62.0901639344262</v>
      </c>
      <c r="F46" s="1" t="n">
        <f aca="false">E46</f>
        <v>62.0901639344262</v>
      </c>
      <c r="G46" s="0" t="n">
        <v>102</v>
      </c>
      <c r="H46" s="0" t="n">
        <v>250</v>
      </c>
      <c r="I46" s="1" t="n">
        <f aca="false">G46*100/H46/0.92</f>
        <v>44.3478260869565</v>
      </c>
      <c r="J46" s="1" t="n">
        <f aca="false">I46*260/225</f>
        <v>51.2463768115942</v>
      </c>
    </row>
    <row r="47" customFormat="false" ht="15" hidden="false" customHeight="false" outlineLevel="0" collapsed="false">
      <c r="A47" s="0" t="s">
        <v>9</v>
      </c>
      <c r="B47" s="0" t="n">
        <v>5</v>
      </c>
      <c r="C47" s="0" t="n">
        <v>245</v>
      </c>
      <c r="D47" s="0" t="n">
        <v>488</v>
      </c>
      <c r="E47" s="0" t="n">
        <f aca="false">C47*100/D47</f>
        <v>50.2049180327869</v>
      </c>
      <c r="F47" s="1" t="n">
        <f aca="false">E47</f>
        <v>50.2049180327869</v>
      </c>
      <c r="G47" s="0" t="n">
        <v>91</v>
      </c>
      <c r="H47" s="0" t="n">
        <v>250</v>
      </c>
      <c r="I47" s="1" t="n">
        <f aca="false">G47*100/H47/0.92</f>
        <v>39.5652173913043</v>
      </c>
      <c r="J47" s="1" t="n">
        <f aca="false">I47*260/225</f>
        <v>45.719806763285</v>
      </c>
    </row>
    <row r="48" customFormat="false" ht="15" hidden="false" customHeight="false" outlineLevel="0" collapsed="false">
      <c r="A48" s="0" t="s">
        <v>9</v>
      </c>
      <c r="B48" s="0" t="n">
        <v>6</v>
      </c>
      <c r="C48" s="0" t="n">
        <v>300</v>
      </c>
      <c r="D48" s="0" t="n">
        <v>488</v>
      </c>
      <c r="E48" s="0" t="n">
        <f aca="false">C48*100/D48</f>
        <v>61.4754098360656</v>
      </c>
      <c r="F48" s="1" t="n">
        <f aca="false">E48</f>
        <v>61.4754098360656</v>
      </c>
      <c r="G48" s="0" t="n">
        <v>83</v>
      </c>
      <c r="H48" s="0" t="n">
        <v>250</v>
      </c>
      <c r="I48" s="1" t="n">
        <f aca="false">G48*100/H48/0.92</f>
        <v>36.0869565217391</v>
      </c>
      <c r="J48" s="1" t="n">
        <f aca="false">I48*260/225</f>
        <v>41.7004830917874</v>
      </c>
    </row>
    <row r="49" customFormat="false" ht="15" hidden="false" customHeight="false" outlineLevel="0" collapsed="false">
      <c r="A49" s="0" t="s">
        <v>9</v>
      </c>
      <c r="B49" s="0" t="n">
        <v>7</v>
      </c>
      <c r="C49" s="0" t="n">
        <v>307</v>
      </c>
      <c r="D49" s="0" t="n">
        <v>488</v>
      </c>
      <c r="E49" s="0" t="n">
        <f aca="false">C49*100/D49</f>
        <v>62.9098360655738</v>
      </c>
      <c r="F49" s="1" t="n">
        <f aca="false">E49</f>
        <v>62.9098360655738</v>
      </c>
      <c r="G49" s="0" t="n">
        <v>52</v>
      </c>
      <c r="H49" s="0" t="n">
        <v>260</v>
      </c>
      <c r="I49" s="1" t="n">
        <f aca="false">G49*100/H49/0.92</f>
        <v>21.7391304347826</v>
      </c>
      <c r="J49" s="1" t="n">
        <f aca="false">I49*260/225</f>
        <v>25.1207729468599</v>
      </c>
    </row>
    <row r="50" customFormat="false" ht="15" hidden="false" customHeight="false" outlineLevel="0" collapsed="false">
      <c r="A50" s="0" t="s">
        <v>9</v>
      </c>
      <c r="B50" s="0" t="s">
        <v>19</v>
      </c>
      <c r="C50" s="0" t="n">
        <v>316</v>
      </c>
      <c r="D50" s="0" t="n">
        <v>488</v>
      </c>
      <c r="E50" s="0" t="n">
        <f aca="false">C50*100/D50</f>
        <v>64.7540983606557</v>
      </c>
      <c r="F50" s="1" t="n">
        <f aca="false">E50</f>
        <v>64.7540983606557</v>
      </c>
      <c r="G50" s="0" t="n">
        <v>33</v>
      </c>
      <c r="H50" s="0" t="n">
        <v>260</v>
      </c>
      <c r="I50" s="1" t="n">
        <f aca="false">G50*100/H50/0.92</f>
        <v>13.7959866220736</v>
      </c>
      <c r="J50" s="1" t="n">
        <f aca="false">I50*260/225</f>
        <v>15.9420289855072</v>
      </c>
    </row>
    <row r="51" customFormat="false" ht="15" hidden="false" customHeight="false" outlineLevel="0" collapsed="false">
      <c r="A51" s="0" t="s">
        <v>27</v>
      </c>
      <c r="B51" s="0" t="s">
        <v>19</v>
      </c>
      <c r="C51" s="0" t="n">
        <v>324</v>
      </c>
      <c r="D51" s="0" t="n">
        <v>488</v>
      </c>
      <c r="E51" s="0" t="n">
        <f aca="false">C51*100/D51</f>
        <v>66.3934426229508</v>
      </c>
      <c r="F51" s="1" t="n">
        <f aca="false">E51</f>
        <v>66.3934426229508</v>
      </c>
      <c r="G51" s="0" t="n">
        <v>29</v>
      </c>
      <c r="H51" s="0" t="n">
        <v>260</v>
      </c>
      <c r="I51" s="1" t="n">
        <f aca="false">G51*100/H51/0.92</f>
        <v>12.123745819398</v>
      </c>
      <c r="J51" s="1" t="n">
        <f aca="false">I51*260/225</f>
        <v>14.0096618357488</v>
      </c>
    </row>
    <row r="52" customFormat="false" ht="15" hidden="false" customHeight="false" outlineLevel="0" collapsed="false">
      <c r="A52" s="0" t="s">
        <v>27</v>
      </c>
      <c r="B52" s="0" t="n">
        <v>8</v>
      </c>
      <c r="C52" s="0" t="n">
        <v>320</v>
      </c>
      <c r="D52" s="0" t="n">
        <v>488</v>
      </c>
      <c r="E52" s="0" t="n">
        <f aca="false">C52*100/D52</f>
        <v>65.5737704918033</v>
      </c>
      <c r="F52" s="1" t="n">
        <f aca="false">E52</f>
        <v>65.5737704918033</v>
      </c>
      <c r="G52" s="0" t="n">
        <v>46</v>
      </c>
      <c r="H52" s="0" t="n">
        <v>260</v>
      </c>
      <c r="I52" s="1" t="n">
        <f aca="false">G52*100/H52/0.92</f>
        <v>19.2307692307692</v>
      </c>
      <c r="J52" s="1" t="n">
        <f aca="false">I52*260/225</f>
        <v>22.2222222222222</v>
      </c>
    </row>
    <row r="53" customFormat="false" ht="15" hidden="false" customHeight="false" outlineLevel="0" collapsed="false">
      <c r="A53" s="0" t="s">
        <v>27</v>
      </c>
      <c r="B53" s="0" t="n">
        <v>7</v>
      </c>
      <c r="C53" s="0" t="n">
        <v>295</v>
      </c>
      <c r="D53" s="0" t="n">
        <v>488</v>
      </c>
      <c r="E53" s="0" t="n">
        <f aca="false">C53*100/D53</f>
        <v>60.4508196721311</v>
      </c>
      <c r="F53" s="1" t="n">
        <f aca="false">E53</f>
        <v>60.4508196721311</v>
      </c>
      <c r="G53" s="0" t="n">
        <v>78</v>
      </c>
      <c r="H53" s="0" t="n">
        <v>250</v>
      </c>
      <c r="I53" s="1" t="n">
        <f aca="false">G53*100/H53/0.92</f>
        <v>33.9130434782609</v>
      </c>
      <c r="J53" s="1" t="n">
        <f aca="false">I53*260/225</f>
        <v>39.1884057971014</v>
      </c>
    </row>
    <row r="54" customFormat="false" ht="15" hidden="false" customHeight="false" outlineLevel="0" collapsed="false">
      <c r="A54" s="0" t="s">
        <v>27</v>
      </c>
      <c r="B54" s="0" t="n">
        <v>6</v>
      </c>
      <c r="C54" s="0" t="n">
        <v>313</v>
      </c>
      <c r="D54" s="0" t="n">
        <v>488</v>
      </c>
      <c r="E54" s="0" t="n">
        <f aca="false">C54*100/D54</f>
        <v>64.1393442622951</v>
      </c>
      <c r="F54" s="1" t="n">
        <f aca="false">E54</f>
        <v>64.1393442622951</v>
      </c>
      <c r="G54" s="0" t="n">
        <v>81</v>
      </c>
      <c r="H54" s="0" t="n">
        <v>250</v>
      </c>
      <c r="I54" s="1" t="n">
        <f aca="false">G54*100/H54/0.92</f>
        <v>35.2173913043478</v>
      </c>
      <c r="J54" s="1" t="n">
        <f aca="false">I54*260/225</f>
        <v>40.695652173913</v>
      </c>
    </row>
    <row r="55" customFormat="false" ht="15" hidden="false" customHeight="false" outlineLevel="0" collapsed="false">
      <c r="A55" s="0" t="s">
        <v>27</v>
      </c>
      <c r="B55" s="0" t="n">
        <v>5</v>
      </c>
      <c r="C55" s="0" t="n">
        <v>301</v>
      </c>
      <c r="D55" s="0" t="n">
        <v>488</v>
      </c>
      <c r="E55" s="0" t="n">
        <f aca="false">C55*100/D55</f>
        <v>61.6803278688525</v>
      </c>
      <c r="F55" s="1" t="n">
        <f aca="false">E55</f>
        <v>61.6803278688525</v>
      </c>
      <c r="G55" s="0" t="n">
        <v>98</v>
      </c>
      <c r="H55" s="0" t="n">
        <v>250</v>
      </c>
      <c r="I55" s="1" t="n">
        <f aca="false">G55*100/H55/0.92</f>
        <v>42.6086956521739</v>
      </c>
      <c r="J55" s="1" t="n">
        <f aca="false">I55*260/225</f>
        <v>49.2367149758454</v>
      </c>
    </row>
    <row r="56" customFormat="false" ht="15" hidden="false" customHeight="false" outlineLevel="0" collapsed="false">
      <c r="A56" s="0" t="s">
        <v>27</v>
      </c>
      <c r="B56" s="0" t="n">
        <v>4</v>
      </c>
      <c r="C56" s="0" t="n">
        <v>320</v>
      </c>
      <c r="D56" s="0" t="n">
        <v>488</v>
      </c>
      <c r="E56" s="0" t="n">
        <f aca="false">C56*100/D56</f>
        <v>65.5737704918033</v>
      </c>
      <c r="F56" s="1" t="n">
        <f aca="false">E56</f>
        <v>65.5737704918033</v>
      </c>
      <c r="G56" s="0" t="n">
        <v>95</v>
      </c>
      <c r="H56" s="0" t="n">
        <v>250</v>
      </c>
      <c r="I56" s="1" t="n">
        <f aca="false">G56*100/H56/0.92</f>
        <v>41.304347826087</v>
      </c>
      <c r="J56" s="1" t="n">
        <f aca="false">I56*260/225</f>
        <v>47.7294685990338</v>
      </c>
    </row>
    <row r="57" customFormat="false" ht="15" hidden="false" customHeight="false" outlineLevel="0" collapsed="false">
      <c r="A57" s="0" t="s">
        <v>27</v>
      </c>
      <c r="B57" s="0" t="n">
        <v>3</v>
      </c>
      <c r="C57" s="0" t="n">
        <v>317</v>
      </c>
      <c r="D57" s="0" t="n">
        <v>488</v>
      </c>
      <c r="E57" s="0" t="n">
        <f aca="false">C57*100/D57</f>
        <v>64.9590163934426</v>
      </c>
      <c r="F57" s="1" t="n">
        <f aca="false">E57</f>
        <v>64.9590163934426</v>
      </c>
      <c r="G57" s="0" t="n">
        <v>88</v>
      </c>
      <c r="H57" s="0" t="n">
        <v>250</v>
      </c>
      <c r="I57" s="1" t="n">
        <f aca="false">G57*100/H57/0.92</f>
        <v>38.2608695652174</v>
      </c>
      <c r="J57" s="1" t="n">
        <f aca="false">I57*260/225</f>
        <v>44.2125603864734</v>
      </c>
    </row>
    <row r="58" customFormat="false" ht="15" hidden="false" customHeight="false" outlineLevel="0" collapsed="false">
      <c r="A58" s="0" t="s">
        <v>27</v>
      </c>
      <c r="B58" s="0" t="n">
        <v>2</v>
      </c>
      <c r="C58" s="0" t="n">
        <v>312</v>
      </c>
      <c r="D58" s="0" t="n">
        <v>488</v>
      </c>
      <c r="E58" s="0" t="n">
        <f aca="false">C58*100/D58</f>
        <v>63.9344262295082</v>
      </c>
      <c r="F58" s="1" t="n">
        <f aca="false">E58</f>
        <v>63.9344262295082</v>
      </c>
      <c r="G58" s="0" t="n">
        <v>70</v>
      </c>
      <c r="H58" s="0" t="n">
        <v>250</v>
      </c>
      <c r="I58" s="1" t="n">
        <f aca="false">G58*100/H58/0.92</f>
        <v>30.4347826086957</v>
      </c>
      <c r="J58" s="1" t="n">
        <f aca="false">I58*260/225</f>
        <v>35.1690821256039</v>
      </c>
    </row>
    <row r="59" customFormat="false" ht="15" hidden="false" customHeight="false" outlineLevel="0" collapsed="false">
      <c r="A59" s="0" t="s">
        <v>27</v>
      </c>
      <c r="B59" s="0" t="s">
        <v>11</v>
      </c>
      <c r="C59" s="0" t="n">
        <v>311</v>
      </c>
      <c r="D59" s="0" t="n">
        <v>488</v>
      </c>
      <c r="E59" s="0" t="n">
        <f aca="false">C59*100/D59</f>
        <v>63.7295081967213</v>
      </c>
      <c r="F59" s="1" t="n">
        <f aca="false">E59</f>
        <v>63.7295081967213</v>
      </c>
      <c r="G59" s="0" t="n">
        <v>56</v>
      </c>
      <c r="H59" s="0" t="n">
        <v>250</v>
      </c>
      <c r="I59" s="1" t="n">
        <f aca="false">G59*100/H59/0.92</f>
        <v>24.3478260869565</v>
      </c>
      <c r="J59" s="1" t="n">
        <f aca="false">I59*260/225</f>
        <v>28.1352657004831</v>
      </c>
    </row>
    <row r="60" customFormat="false" ht="15" hidden="false" customHeight="false" outlineLevel="0" collapsed="false">
      <c r="A60" s="0" t="s">
        <v>28</v>
      </c>
      <c r="B60" s="0" t="s">
        <v>11</v>
      </c>
      <c r="C60" s="0" t="n">
        <v>312</v>
      </c>
      <c r="D60" s="0" t="n">
        <v>488</v>
      </c>
      <c r="E60" s="0" t="n">
        <f aca="false">C60*100/D60</f>
        <v>63.9344262295082</v>
      </c>
      <c r="F60" s="1" t="n">
        <f aca="false">E60</f>
        <v>63.9344262295082</v>
      </c>
      <c r="G60" s="0" t="n">
        <v>60</v>
      </c>
      <c r="H60" s="0" t="n">
        <v>250</v>
      </c>
      <c r="I60" s="1" t="n">
        <f aca="false">G60*100/H60/0.92</f>
        <v>26.0869565217391</v>
      </c>
      <c r="J60" s="1" t="n">
        <f aca="false">I60*260/225</f>
        <v>30.1449275362319</v>
      </c>
    </row>
    <row r="61" customFormat="false" ht="15" hidden="false" customHeight="false" outlineLevel="0" collapsed="false">
      <c r="A61" s="0" t="s">
        <v>28</v>
      </c>
      <c r="B61" s="0" t="n">
        <v>2</v>
      </c>
      <c r="C61" s="0" t="n">
        <v>315</v>
      </c>
      <c r="D61" s="0" t="n">
        <v>488</v>
      </c>
      <c r="E61" s="0" t="n">
        <f aca="false">C61*100/D61</f>
        <v>64.5491803278689</v>
      </c>
      <c r="F61" s="1" t="n">
        <f aca="false">E61</f>
        <v>64.5491803278689</v>
      </c>
      <c r="G61" s="0" t="n">
        <v>81</v>
      </c>
      <c r="H61" s="0" t="n">
        <v>250</v>
      </c>
      <c r="I61" s="1" t="n">
        <f aca="false">G61*100/H61/0.92</f>
        <v>35.2173913043478</v>
      </c>
      <c r="J61" s="1" t="n">
        <f aca="false">I61*260/225</f>
        <v>40.695652173913</v>
      </c>
    </row>
    <row r="62" customFormat="false" ht="15" hidden="false" customHeight="false" outlineLevel="0" collapsed="false">
      <c r="A62" s="0" t="s">
        <v>28</v>
      </c>
      <c r="B62" s="0" t="n">
        <v>3</v>
      </c>
      <c r="C62" s="0" t="n">
        <v>314</v>
      </c>
      <c r="D62" s="0" t="n">
        <v>488</v>
      </c>
      <c r="E62" s="0" t="n">
        <f aca="false">C62*100/D62</f>
        <v>64.344262295082</v>
      </c>
      <c r="F62" s="1" t="n">
        <f aca="false">E62</f>
        <v>64.344262295082</v>
      </c>
      <c r="G62" s="0" t="n">
        <v>91</v>
      </c>
      <c r="H62" s="0" t="n">
        <v>250</v>
      </c>
      <c r="I62" s="1" t="n">
        <f aca="false">G62*100/H62/0.92</f>
        <v>39.5652173913043</v>
      </c>
      <c r="J62" s="1" t="n">
        <f aca="false">I62*260/225</f>
        <v>45.719806763285</v>
      </c>
    </row>
    <row r="63" customFormat="false" ht="15" hidden="false" customHeight="false" outlineLevel="0" collapsed="false">
      <c r="A63" s="0" t="s">
        <v>28</v>
      </c>
      <c r="B63" s="0" t="n">
        <v>4</v>
      </c>
      <c r="C63" s="0" t="n">
        <v>323</v>
      </c>
      <c r="D63" s="0" t="n">
        <v>488</v>
      </c>
      <c r="E63" s="0" t="n">
        <f aca="false">C63*100/D63</f>
        <v>66.1885245901639</v>
      </c>
      <c r="F63" s="1" t="n">
        <f aca="false">E63</f>
        <v>66.1885245901639</v>
      </c>
      <c r="G63" s="0" t="n">
        <v>95</v>
      </c>
      <c r="H63" s="0" t="n">
        <v>250</v>
      </c>
      <c r="I63" s="1" t="n">
        <f aca="false">G63*100/H63/0.92</f>
        <v>41.304347826087</v>
      </c>
      <c r="J63" s="1" t="n">
        <f aca="false">I63*260/225</f>
        <v>47.7294685990338</v>
      </c>
    </row>
    <row r="64" customFormat="false" ht="15" hidden="false" customHeight="false" outlineLevel="0" collapsed="false">
      <c r="A64" s="0" t="s">
        <v>28</v>
      </c>
      <c r="B64" s="0" t="n">
        <v>5</v>
      </c>
      <c r="C64" s="0" t="n">
        <v>303</v>
      </c>
      <c r="D64" s="0" t="n">
        <v>488</v>
      </c>
      <c r="E64" s="0" t="n">
        <f aca="false">C64*100/D64</f>
        <v>62.0901639344262</v>
      </c>
      <c r="F64" s="1" t="n">
        <f aca="false">E64</f>
        <v>62.0901639344262</v>
      </c>
      <c r="G64" s="0" t="n">
        <v>104</v>
      </c>
      <c r="H64" s="0" t="n">
        <v>250</v>
      </c>
      <c r="I64" s="1" t="n">
        <f aca="false">G64*100/H64/0.92</f>
        <v>45.2173913043478</v>
      </c>
      <c r="J64" s="1" t="n">
        <f aca="false">I64*260/225</f>
        <v>52.2512077294686</v>
      </c>
    </row>
    <row r="65" customFormat="false" ht="15" hidden="false" customHeight="false" outlineLevel="0" collapsed="false">
      <c r="A65" s="0" t="s">
        <v>28</v>
      </c>
      <c r="B65" s="0" t="n">
        <v>6</v>
      </c>
      <c r="C65" s="0" t="n">
        <v>306</v>
      </c>
      <c r="D65" s="0" t="n">
        <v>488</v>
      </c>
      <c r="E65" s="0" t="n">
        <f aca="false">C65*100/D65</f>
        <v>62.7049180327869</v>
      </c>
      <c r="F65" s="1" t="n">
        <f aca="false">E65</f>
        <v>62.7049180327869</v>
      </c>
      <c r="G65" s="0" t="n">
        <v>82</v>
      </c>
      <c r="H65" s="0" t="n">
        <v>250</v>
      </c>
      <c r="I65" s="1" t="n">
        <f aca="false">G65*100/H65/0.92</f>
        <v>35.6521739130435</v>
      </c>
      <c r="J65" s="1" t="n">
        <f aca="false">I65*260/225</f>
        <v>41.1980676328502</v>
      </c>
    </row>
    <row r="66" customFormat="false" ht="15" hidden="false" customHeight="false" outlineLevel="0" collapsed="false">
      <c r="A66" s="0" t="s">
        <v>28</v>
      </c>
      <c r="B66" s="0" t="n">
        <v>7</v>
      </c>
      <c r="C66" s="0" t="n">
        <v>319</v>
      </c>
      <c r="D66" s="0" t="n">
        <v>488</v>
      </c>
      <c r="E66" s="0" t="n">
        <f aca="false">C66*100/D66</f>
        <v>65.3688524590164</v>
      </c>
      <c r="F66" s="1" t="n">
        <f aca="false">E66</f>
        <v>65.3688524590164</v>
      </c>
      <c r="G66" s="0" t="n">
        <v>48</v>
      </c>
      <c r="H66" s="0" t="n">
        <v>250</v>
      </c>
      <c r="I66" s="1" t="n">
        <f aca="false">G66*100/H66/0.92</f>
        <v>20.8695652173913</v>
      </c>
      <c r="J66" s="1" t="n">
        <f aca="false">I66*260/225</f>
        <v>24.1159420289855</v>
      </c>
    </row>
    <row r="67" customFormat="false" ht="15" hidden="false" customHeight="false" outlineLevel="0" collapsed="false">
      <c r="A67" s="0" t="s">
        <v>28</v>
      </c>
      <c r="B67" s="0" t="s">
        <v>19</v>
      </c>
      <c r="C67" s="0" t="n">
        <v>316</v>
      </c>
      <c r="D67" s="0" t="n">
        <v>488</v>
      </c>
      <c r="E67" s="0" t="n">
        <f aca="false">C67*100/D67</f>
        <v>64.7540983606557</v>
      </c>
      <c r="F67" s="1" t="n">
        <f aca="false">E67</f>
        <v>64.7540983606557</v>
      </c>
      <c r="G67" s="0" t="n">
        <v>37</v>
      </c>
      <c r="H67" s="0" t="n">
        <v>260</v>
      </c>
      <c r="I67" s="1" t="n">
        <f aca="false">G67*100/H67/0.92</f>
        <v>15.4682274247492</v>
      </c>
      <c r="J67" s="1" t="n">
        <f aca="false">I67*260/225</f>
        <v>17.8743961352657</v>
      </c>
    </row>
    <row r="68" customFormat="false" ht="15" hidden="false" customHeight="false" outlineLevel="0" collapsed="false">
      <c r="A68" s="0" t="s">
        <v>29</v>
      </c>
      <c r="B68" s="0" t="s">
        <v>19</v>
      </c>
      <c r="C68" s="0" t="n">
        <v>292</v>
      </c>
      <c r="D68" s="0" t="n">
        <v>488</v>
      </c>
      <c r="E68" s="0" t="n">
        <f aca="false">C68*100/D68</f>
        <v>59.8360655737705</v>
      </c>
      <c r="F68" s="1" t="n">
        <f aca="false">E68</f>
        <v>59.8360655737705</v>
      </c>
      <c r="G68" s="0" t="n">
        <v>66</v>
      </c>
      <c r="H68" s="0" t="n">
        <v>250</v>
      </c>
      <c r="I68" s="1" t="n">
        <f aca="false">G68*100/H68/0.92</f>
        <v>28.695652173913</v>
      </c>
      <c r="J68" s="1" t="n">
        <f aca="false">I68*260/225</f>
        <v>33.1594202898551</v>
      </c>
    </row>
    <row r="69" customFormat="false" ht="15" hidden="false" customHeight="false" outlineLevel="0" collapsed="false">
      <c r="A69" s="0" t="s">
        <v>29</v>
      </c>
      <c r="B69" s="0" t="n">
        <v>4</v>
      </c>
      <c r="C69" s="0" t="n">
        <v>314</v>
      </c>
      <c r="D69" s="0" t="n">
        <v>488</v>
      </c>
      <c r="E69" s="0" t="n">
        <f aca="false">C69*100/D69</f>
        <v>64.344262295082</v>
      </c>
      <c r="F69" s="1" t="n">
        <f aca="false">E69</f>
        <v>64.344262295082</v>
      </c>
      <c r="G69" s="0" t="n">
        <v>72</v>
      </c>
      <c r="H69" s="0" t="n">
        <v>250</v>
      </c>
      <c r="I69" s="1" t="n">
        <f aca="false">G69*100/H69/0.92</f>
        <v>31.304347826087</v>
      </c>
      <c r="J69" s="1" t="n">
        <f aca="false">I69*260/225</f>
        <v>36.1739130434783</v>
      </c>
    </row>
    <row r="70" customFormat="false" ht="15" hidden="false" customHeight="false" outlineLevel="0" collapsed="false">
      <c r="A70" s="0" t="s">
        <v>29</v>
      </c>
      <c r="B70" s="0" t="n">
        <v>3</v>
      </c>
      <c r="C70" s="0" t="n">
        <v>308</v>
      </c>
      <c r="D70" s="0" t="n">
        <v>488</v>
      </c>
      <c r="E70" s="0" t="n">
        <f aca="false">C70*100/D70</f>
        <v>63.1147540983607</v>
      </c>
      <c r="F70" s="1" t="n">
        <f aca="false">E70</f>
        <v>63.1147540983607</v>
      </c>
      <c r="G70" s="0" t="n">
        <v>96</v>
      </c>
      <c r="H70" s="0" t="n">
        <v>250</v>
      </c>
      <c r="I70" s="1" t="n">
        <f aca="false">G70*100/H70/0.92</f>
        <v>41.7391304347826</v>
      </c>
      <c r="J70" s="1" t="n">
        <f aca="false">I70*260/225</f>
        <v>48.231884057971</v>
      </c>
    </row>
    <row r="71" customFormat="false" ht="15" hidden="false" customHeight="false" outlineLevel="0" collapsed="false">
      <c r="A71" s="0" t="s">
        <v>29</v>
      </c>
      <c r="B71" s="0" t="n">
        <v>2</v>
      </c>
      <c r="C71" s="0" t="n">
        <v>314</v>
      </c>
      <c r="D71" s="0" t="n">
        <v>488</v>
      </c>
      <c r="E71" s="0" t="n">
        <f aca="false">C71*100/D71</f>
        <v>64.344262295082</v>
      </c>
      <c r="F71" s="1" t="n">
        <f aca="false">E71</f>
        <v>64.344262295082</v>
      </c>
      <c r="G71" s="0" t="n">
        <v>93</v>
      </c>
      <c r="H71" s="0" t="n">
        <v>250</v>
      </c>
      <c r="I71" s="1" t="n">
        <f aca="false">G71*100/H71/0.92</f>
        <v>40.4347826086957</v>
      </c>
      <c r="J71" s="1" t="n">
        <f aca="false">I71*260/225</f>
        <v>46.7246376811594</v>
      </c>
    </row>
    <row r="72" customFormat="false" ht="15" hidden="false" customHeight="false" outlineLevel="0" collapsed="false">
      <c r="A72" s="0" t="s">
        <v>29</v>
      </c>
      <c r="B72" s="0" t="s">
        <v>11</v>
      </c>
      <c r="C72" s="0" t="n">
        <v>309</v>
      </c>
      <c r="D72" s="0" t="n">
        <v>488</v>
      </c>
      <c r="E72" s="0" t="n">
        <f aca="false">C72*100/D72</f>
        <v>63.3196721311475</v>
      </c>
      <c r="F72" s="1" t="n">
        <f aca="false">E72</f>
        <v>63.3196721311475</v>
      </c>
      <c r="G72" s="0" t="n">
        <v>91</v>
      </c>
      <c r="H72" s="0" t="n">
        <v>250</v>
      </c>
      <c r="I72" s="1" t="n">
        <f aca="false">G72*100/H72/0.92</f>
        <v>39.5652173913043</v>
      </c>
      <c r="J72" s="1" t="n">
        <f aca="false">I72*260/225</f>
        <v>45.719806763285</v>
      </c>
    </row>
    <row r="73" customFormat="false" ht="15" hidden="false" customHeight="false" outlineLevel="0" collapsed="false">
      <c r="A73" s="0" t="s">
        <v>30</v>
      </c>
      <c r="B73" s="0" t="s">
        <v>11</v>
      </c>
      <c r="C73" s="0" t="n">
        <v>328</v>
      </c>
      <c r="D73" s="0" t="n">
        <v>488</v>
      </c>
      <c r="E73" s="0" t="n">
        <f aca="false">C73*100/D73</f>
        <v>67.2131147540984</v>
      </c>
      <c r="F73" s="1" t="n">
        <f aca="false">E73</f>
        <v>67.2131147540984</v>
      </c>
      <c r="G73" s="0" t="n">
        <v>64</v>
      </c>
      <c r="H73" s="0" t="n">
        <v>250</v>
      </c>
      <c r="I73" s="1" t="n">
        <f aca="false">G73*100/H73/0.92</f>
        <v>27.8260869565217</v>
      </c>
      <c r="J73" s="1" t="n">
        <f aca="false">I73*260/225</f>
        <v>32.1545893719807</v>
      </c>
    </row>
    <row r="74" customFormat="false" ht="15" hidden="false" customHeight="false" outlineLevel="0" collapsed="false">
      <c r="A74" s="0" t="s">
        <v>30</v>
      </c>
      <c r="B74" s="0" t="s">
        <v>19</v>
      </c>
      <c r="C74" s="0" t="n">
        <v>303</v>
      </c>
      <c r="D74" s="0" t="n">
        <v>488</v>
      </c>
      <c r="E74" s="0" t="n">
        <f aca="false">C74*100/D74</f>
        <v>62.0901639344262</v>
      </c>
      <c r="F74" s="1" t="n">
        <f aca="false">E74</f>
        <v>62.0901639344262</v>
      </c>
      <c r="G74" s="0" t="n">
        <v>88</v>
      </c>
      <c r="H74" s="0" t="n">
        <v>250</v>
      </c>
      <c r="I74" s="1" t="n">
        <f aca="false">G74*100/H74/0.92</f>
        <v>38.2608695652174</v>
      </c>
      <c r="J74" s="1" t="n">
        <f aca="false">I74*260/225</f>
        <v>44.2125603864734</v>
      </c>
    </row>
    <row r="75" customFormat="false" ht="15" hidden="false" customHeight="false" outlineLevel="0" collapsed="false">
      <c r="F75" s="1" t="n">
        <f aca="false">AVERAGE(F2:F74)</f>
        <v>63.6783141868246</v>
      </c>
      <c r="I75" s="1" t="n">
        <f aca="false">AVERAGE(I2:I74)</f>
        <v>35.5245796490585</v>
      </c>
      <c r="J75" s="1" t="n">
        <f aca="false">AVERAGE(J2:J74)</f>
        <v>41.0506253722454</v>
      </c>
    </row>
  </sheetData>
  <mergeCells count="4">
    <mergeCell ref="O2:U2"/>
    <mergeCell ref="Q4:S4"/>
    <mergeCell ref="M18:W18"/>
    <mergeCell ref="M19:W1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8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8" activeCellId="0" sqref="E8"/>
    </sheetView>
  </sheetViews>
  <sheetFormatPr defaultRowHeight="15" zeroHeight="false" outlineLevelRow="0" outlineLevelCol="0"/>
  <cols>
    <col collapsed="false" customWidth="true" hidden="false" outlineLevel="0" max="2" min="1" style="0" width="10.53"/>
    <col collapsed="false" customWidth="true" hidden="false" outlineLevel="0" max="3" min="3" style="0" width="20.62"/>
    <col collapsed="false" customWidth="true" hidden="false" outlineLevel="0" max="4" min="4" style="0" width="24.8"/>
    <col collapsed="false" customWidth="true" hidden="false" outlineLevel="0" max="5" min="5" style="0" width="10.53"/>
    <col collapsed="false" customWidth="true" hidden="false" outlineLevel="0" max="6" min="6" style="0" width="16.65"/>
    <col collapsed="false" customWidth="true" hidden="false" outlineLevel="0" max="1025" min="7" style="0" width="10.53"/>
  </cols>
  <sheetData>
    <row r="1" customFormat="false" ht="15" hidden="false" customHeight="false" outlineLevel="0" collapsed="false">
      <c r="A1" s="0" t="s">
        <v>31</v>
      </c>
    </row>
    <row r="2" customFormat="false" ht="15" hidden="false" customHeight="false" outlineLevel="0" collapsed="false">
      <c r="A2" s="0" t="s">
        <v>32</v>
      </c>
    </row>
    <row r="3" customFormat="false" ht="15" hidden="false" customHeight="false" outlineLevel="0" collapsed="false">
      <c r="A3" s="0" t="s">
        <v>33</v>
      </c>
      <c r="E3" s="0" t="s">
        <v>34</v>
      </c>
      <c r="F3" s="0" t="s">
        <v>35</v>
      </c>
    </row>
    <row r="4" customFormat="false" ht="15" hidden="false" customHeight="false" outlineLevel="0" collapsed="false">
      <c r="A4" s="0" t="s">
        <v>36</v>
      </c>
      <c r="B4" s="0" t="s">
        <v>37</v>
      </c>
      <c r="E4" s="0" t="s">
        <v>38</v>
      </c>
      <c r="F4" s="0" t="s">
        <v>39</v>
      </c>
    </row>
    <row r="6" customFormat="false" ht="15" hidden="false" customHeight="false" outlineLevel="0" collapsed="false">
      <c r="A6" s="0" t="s">
        <v>40</v>
      </c>
    </row>
    <row r="9" customFormat="false" ht="15" hidden="false" customHeight="false" outlineLevel="0" collapsed="false">
      <c r="K9" s="2" t="s">
        <v>10</v>
      </c>
      <c r="L9" s="2"/>
      <c r="M9" s="2"/>
      <c r="N9" s="2"/>
      <c r="O9" s="2"/>
      <c r="P9" s="2"/>
      <c r="Q9" s="2"/>
    </row>
    <row r="10" customFormat="false" ht="15" hidden="false" customHeight="false" outlineLevel="0" collapsed="false">
      <c r="A10" s="0" t="s">
        <v>41</v>
      </c>
      <c r="C10" s="0" t="s">
        <v>42</v>
      </c>
      <c r="D10" s="0" t="s">
        <v>43</v>
      </c>
      <c r="E10" s="0" t="s">
        <v>44</v>
      </c>
      <c r="F10" s="0" t="s">
        <v>45</v>
      </c>
      <c r="G10" s="0" t="n">
        <v>0.13</v>
      </c>
    </row>
    <row r="11" customFormat="false" ht="15" hidden="false" customHeight="false" outlineLevel="0" collapsed="false">
      <c r="A11" s="0" t="n">
        <v>1</v>
      </c>
      <c r="B11" s="0" t="s">
        <v>46</v>
      </c>
      <c r="C11" s="0" t="n">
        <v>5.04</v>
      </c>
      <c r="D11" s="0" t="n">
        <v>0.95</v>
      </c>
      <c r="E11" s="0" t="n">
        <f aca="false">(D11-$G$10)/(C11-$G$10)</f>
        <v>0.167006109979633</v>
      </c>
      <c r="M11" s="2" t="s">
        <v>12</v>
      </c>
      <c r="N11" s="2"/>
      <c r="O11" s="2"/>
    </row>
    <row r="12" customFormat="false" ht="15" hidden="false" customHeight="false" outlineLevel="0" collapsed="false">
      <c r="A12" s="0" t="n">
        <f aca="false">A11+1</f>
        <v>2</v>
      </c>
      <c r="C12" s="0" t="n">
        <v>5.06</v>
      </c>
      <c r="D12" s="0" t="n">
        <v>0.72</v>
      </c>
      <c r="E12" s="0" t="n">
        <f aca="false">(D12-$G$10)/(C12-$G$10)</f>
        <v>0.119675456389452</v>
      </c>
      <c r="H12" s="0" t="s">
        <v>47</v>
      </c>
      <c r="I12" s="3" t="s">
        <v>48</v>
      </c>
      <c r="J12" s="4"/>
      <c r="K12" s="4"/>
      <c r="L12" s="4"/>
      <c r="M12" s="4"/>
      <c r="N12" s="5" t="s">
        <v>15</v>
      </c>
      <c r="O12" s="4"/>
      <c r="P12" s="4"/>
      <c r="Q12" s="4"/>
      <c r="R12" s="4"/>
      <c r="S12" s="4"/>
    </row>
    <row r="13" customFormat="false" ht="15" hidden="false" customHeight="false" outlineLevel="0" collapsed="false">
      <c r="A13" s="0" t="n">
        <f aca="false">A12+1</f>
        <v>3</v>
      </c>
      <c r="B13" s="0" t="s">
        <v>49</v>
      </c>
      <c r="C13" s="0" t="n">
        <v>5.06</v>
      </c>
      <c r="D13" s="0" t="n">
        <v>1.09</v>
      </c>
      <c r="E13" s="0" t="n">
        <f aca="false">(D13-$G$10)/(C13-$G$10)</f>
        <v>0.1947261663286</v>
      </c>
      <c r="I13" s="3" t="s">
        <v>50</v>
      </c>
      <c r="J13" s="4"/>
      <c r="K13" s="4"/>
      <c r="L13" s="4"/>
      <c r="M13" s="4"/>
      <c r="N13" s="5"/>
      <c r="O13" s="4"/>
      <c r="P13" s="4"/>
      <c r="Q13" s="4"/>
      <c r="R13" s="4"/>
      <c r="S13" s="4"/>
    </row>
    <row r="14" customFormat="false" ht="15" hidden="false" customHeight="false" outlineLevel="0" collapsed="false">
      <c r="A14" s="0" t="n">
        <f aca="false">A13+1</f>
        <v>4</v>
      </c>
      <c r="C14" s="0" t="n">
        <v>5.05</v>
      </c>
      <c r="D14" s="0" t="n">
        <v>1.45</v>
      </c>
      <c r="E14" s="0" t="n">
        <f aca="false">(D14-$G$10)/(C14-$G$10)</f>
        <v>0.268292682926829</v>
      </c>
      <c r="I14" s="6" t="s">
        <v>51</v>
      </c>
      <c r="J14" s="4"/>
      <c r="K14" s="4"/>
      <c r="L14" s="7" t="n">
        <f aca="false">E26*100</f>
        <v>10.5263157894737</v>
      </c>
      <c r="M14" s="4"/>
      <c r="N14" s="7" t="n">
        <f aca="false">E43*100</f>
        <v>7.44466800804829</v>
      </c>
      <c r="O14" s="4"/>
      <c r="P14" s="13" t="n">
        <f aca="false">E60*100</f>
        <v>6.61322645290581</v>
      </c>
      <c r="Q14" s="4"/>
      <c r="R14" s="4"/>
      <c r="S14" s="4" t="s">
        <v>18</v>
      </c>
    </row>
    <row r="15" customFormat="false" ht="15" hidden="false" customHeight="false" outlineLevel="0" collapsed="false">
      <c r="A15" s="0" t="n">
        <f aca="false">A14+1</f>
        <v>5</v>
      </c>
      <c r="C15" s="0" t="n">
        <v>5.03</v>
      </c>
      <c r="D15" s="0" t="n">
        <v>1.2</v>
      </c>
      <c r="E15" s="0" t="n">
        <f aca="false">(D15-$G$10)/(C15-$G$10)</f>
        <v>0.218367346938775</v>
      </c>
      <c r="I15" s="4"/>
      <c r="J15" s="4"/>
      <c r="K15" s="13" t="n">
        <f aca="false">E18*100</f>
        <v>14.3724696356275</v>
      </c>
      <c r="L15" s="7" t="n">
        <f aca="false">E27*100</f>
        <v>19.0669371196755</v>
      </c>
      <c r="M15" s="7" t="n">
        <f aca="false">E35*100</f>
        <v>13.4808853118712</v>
      </c>
      <c r="N15" s="13" t="n">
        <f aca="false">E44*100</f>
        <v>16.7002012072435</v>
      </c>
      <c r="O15" s="7" t="n">
        <f aca="false">E52*100</f>
        <v>11.8712273641851</v>
      </c>
      <c r="P15" s="7" t="n">
        <f aca="false">E61*100</f>
        <v>12.4748490945674</v>
      </c>
      <c r="Q15" s="13" t="n">
        <f aca="false">E69*100</f>
        <v>5.53319919517103</v>
      </c>
      <c r="R15" s="4"/>
      <c r="S15" s="9" t="n">
        <f aca="false">F82</f>
        <v>0</v>
      </c>
    </row>
    <row r="16" customFormat="false" ht="15" hidden="false" customHeight="false" outlineLevel="0" collapsed="false">
      <c r="A16" s="0" t="n">
        <f aca="false">A15+1</f>
        <v>6</v>
      </c>
      <c r="C16" s="0" t="n">
        <v>5.07</v>
      </c>
      <c r="D16" s="0" t="n">
        <v>0.78</v>
      </c>
      <c r="E16" s="0" t="n">
        <f aca="false">(D16-$G$10)/(C16-$G$10)</f>
        <v>0.131578947368421</v>
      </c>
      <c r="I16" s="4"/>
      <c r="J16" s="4"/>
      <c r="K16" s="13" t="n">
        <f aca="false">E19*100</f>
        <v>18.9024390243902</v>
      </c>
      <c r="L16" s="14" t="n">
        <f aca="false">E28*100</f>
        <v>21.6161616161616</v>
      </c>
      <c r="M16" s="14" t="n">
        <f aca="false">E36*100</f>
        <v>19.7154471544715</v>
      </c>
      <c r="N16" s="15" t="n">
        <f aca="false">E45*100</f>
        <v>21.4859437751004</v>
      </c>
      <c r="O16" s="7" t="n">
        <f aca="false">E53*100</f>
        <v>19.1146881287726</v>
      </c>
      <c r="P16" s="7" t="n">
        <f aca="false">E62*100</f>
        <v>16.0965794768612</v>
      </c>
      <c r="Q16" s="7" t="n">
        <f aca="false">E70*100</f>
        <v>10.4627766599598</v>
      </c>
      <c r="R16" s="4"/>
      <c r="S16" s="4"/>
    </row>
    <row r="17" customFormat="false" ht="15" hidden="false" customHeight="false" outlineLevel="0" collapsed="false">
      <c r="A17" s="0" t="n">
        <f aca="false">A16+1</f>
        <v>7</v>
      </c>
      <c r="C17" s="0" t="n">
        <v>5.07</v>
      </c>
      <c r="D17" s="0" t="n">
        <v>0.43</v>
      </c>
      <c r="E17" s="0" t="n">
        <f aca="false">(D17-$G$10)/(C17-$G$10)</f>
        <v>0.0607287449392712</v>
      </c>
      <c r="I17" s="4"/>
      <c r="J17" s="13" t="n">
        <f aca="false">E13*100</f>
        <v>19.47261663286</v>
      </c>
      <c r="K17" s="8" t="n">
        <f aca="false">E20*100</f>
        <v>26.7748478701826</v>
      </c>
      <c r="L17" s="14" t="n">
        <f aca="false">E29*100</f>
        <v>25</v>
      </c>
      <c r="M17" s="14" t="n">
        <f aca="false">E37*100</f>
        <v>21.5291750503018</v>
      </c>
      <c r="N17" s="15" t="n">
        <f aca="false">E46*100</f>
        <v>25.1521298174442</v>
      </c>
      <c r="O17" s="14" t="n">
        <f aca="false">E54*100</f>
        <v>21.5291750503018</v>
      </c>
      <c r="P17" s="14" t="n">
        <f aca="false">E63*100</f>
        <v>20.523138832998</v>
      </c>
      <c r="Q17" s="7" t="n">
        <f aca="false">E71*100</f>
        <v>15.8316633266533</v>
      </c>
      <c r="R17" s="13" t="n">
        <f aca="false">E77*100</f>
        <v>8.45070422535211</v>
      </c>
      <c r="S17" s="4"/>
    </row>
    <row r="18" customFormat="false" ht="15" hidden="false" customHeight="false" outlineLevel="0" collapsed="false">
      <c r="A18" s="0" t="n">
        <f aca="false">A17+1</f>
        <v>8</v>
      </c>
      <c r="B18" s="0" t="s">
        <v>52</v>
      </c>
      <c r="C18" s="0" t="n">
        <v>5.07</v>
      </c>
      <c r="D18" s="0" t="n">
        <v>0.84</v>
      </c>
      <c r="E18" s="0" t="n">
        <f aca="false">(D18-$G$10)/(C18-$G$10)</f>
        <v>0.143724696356275</v>
      </c>
      <c r="I18" s="4"/>
      <c r="J18" s="8" t="n">
        <f aca="false">E14*100</f>
        <v>26.8292682926829</v>
      </c>
      <c r="K18" s="8" t="n">
        <f aca="false">E21*100</f>
        <v>26.7748478701826</v>
      </c>
      <c r="L18" s="14" t="n">
        <f aca="false">E30*100</f>
        <v>24.3407707910751</v>
      </c>
      <c r="M18" s="14" t="n">
        <f aca="false">E38*100</f>
        <v>24.5472837022133</v>
      </c>
      <c r="N18" s="15" t="n">
        <f aca="false">E47*100</f>
        <v>24.3951612903226</v>
      </c>
      <c r="O18" s="14" t="n">
        <f aca="false">E55*100</f>
        <v>22.8456913827655</v>
      </c>
      <c r="P18" s="7" t="n">
        <f aca="false">E64*100</f>
        <v>16.6666666666667</v>
      </c>
      <c r="Q18" s="7" t="n">
        <f aca="false">E72*100</f>
        <v>13.4808853118712</v>
      </c>
      <c r="R18" s="13" t="n">
        <f aca="false">E78*100</f>
        <v>10.0200400801603</v>
      </c>
      <c r="S18" s="4"/>
    </row>
    <row r="19" customFormat="false" ht="15" hidden="false" customHeight="false" outlineLevel="0" collapsed="false">
      <c r="A19" s="0" t="n">
        <f aca="false">A18+1</f>
        <v>9</v>
      </c>
      <c r="C19" s="0" t="n">
        <v>5.05</v>
      </c>
      <c r="D19" s="0" t="n">
        <v>1.06</v>
      </c>
      <c r="E19" s="0" t="n">
        <f aca="false">(D19-$G$10)/(C19-$G$10)</f>
        <v>0.189024390243902</v>
      </c>
      <c r="I19" s="16" t="n">
        <f aca="false">E11*100</f>
        <v>16.7006109979633</v>
      </c>
      <c r="J19" s="8" t="n">
        <f aca="false">E15*100</f>
        <v>21.8367346938775</v>
      </c>
      <c r="K19" s="13" t="n">
        <f aca="false">E22*100</f>
        <v>18.6612576064909</v>
      </c>
      <c r="L19" s="14" t="n">
        <f aca="false">E31*100</f>
        <v>22.7364185110664</v>
      </c>
      <c r="M19" s="14" t="n">
        <f aca="false">E39*100</f>
        <v>22.5352112676056</v>
      </c>
      <c r="N19" s="13" t="n">
        <f aca="false">E48*100</f>
        <v>18.8755020080321</v>
      </c>
      <c r="O19" s="7" t="n">
        <f aca="false">E56*100</f>
        <v>11.0663983903421</v>
      </c>
      <c r="P19" s="7" t="n">
        <f aca="false">E65*100</f>
        <v>14.2570281124498</v>
      </c>
      <c r="Q19" s="7" t="n">
        <f aca="false">E73*100</f>
        <v>12.6506024096386</v>
      </c>
      <c r="R19" s="13" t="n">
        <f aca="false">E79*100</f>
        <v>9.4188376753507</v>
      </c>
      <c r="S19" s="13" t="n">
        <f aca="false">E82*100</f>
        <v>6.63983903420523</v>
      </c>
    </row>
    <row r="20" customFormat="false" ht="15" hidden="false" customHeight="false" outlineLevel="0" collapsed="false">
      <c r="A20" s="0" t="n">
        <f aca="false">A19+1</f>
        <v>10</v>
      </c>
      <c r="C20" s="0" t="n">
        <v>5.06</v>
      </c>
      <c r="D20" s="0" t="n">
        <v>1.45</v>
      </c>
      <c r="E20" s="0" t="n">
        <f aca="false">(D20-$G$10)/(C20-$G$10)</f>
        <v>0.267748478701826</v>
      </c>
      <c r="I20" s="13" t="n">
        <f aca="false">E12*100</f>
        <v>11.9675456389452</v>
      </c>
      <c r="J20" s="13" t="n">
        <f aca="false">E16*100</f>
        <v>13.1578947368421</v>
      </c>
      <c r="K20" s="13" t="n">
        <f aca="false">E23*100</f>
        <v>17.5757575757576</v>
      </c>
      <c r="L20" s="7" t="n">
        <f aca="false">E32*100</f>
        <v>12.4748490945674</v>
      </c>
      <c r="M20" s="7" t="n">
        <f aca="false">E40*100</f>
        <v>16.969696969697</v>
      </c>
      <c r="N20" s="13" t="n">
        <f aca="false">E49*100</f>
        <v>12.2</v>
      </c>
      <c r="O20" s="7" t="n">
        <f aca="false">E57*100</f>
        <v>14.4869215291751</v>
      </c>
      <c r="P20" s="7" t="n">
        <f aca="false">E66*100</f>
        <v>9.85915492957747</v>
      </c>
      <c r="Q20" s="13" t="n">
        <f aca="false">E74*100</f>
        <v>8.24949698189135</v>
      </c>
      <c r="R20" s="13" t="n">
        <f aca="false">E80*100</f>
        <v>7.24346076458753</v>
      </c>
      <c r="S20" s="13" t="n">
        <f aca="false">E83*100</f>
        <v>6.57084188911704</v>
      </c>
    </row>
    <row r="21" customFormat="false" ht="15" hidden="false" customHeight="false" outlineLevel="0" collapsed="false">
      <c r="A21" s="0" t="n">
        <f aca="false">A20+1</f>
        <v>11</v>
      </c>
      <c r="C21" s="0" t="n">
        <v>5.06</v>
      </c>
      <c r="D21" s="0" t="n">
        <v>1.45</v>
      </c>
      <c r="E21" s="0" t="n">
        <f aca="false">(D21-$G$10)/(C21-$G$10)</f>
        <v>0.267748478701826</v>
      </c>
      <c r="I21" s="4"/>
      <c r="J21" s="13" t="n">
        <f aca="false">E17*100</f>
        <v>6.07287449392712</v>
      </c>
      <c r="K21" s="13" t="n">
        <f aca="false">E24*100</f>
        <v>4.66531440162272</v>
      </c>
      <c r="L21" s="13" t="n">
        <f aca="false">E33*100</f>
        <v>8.26612903225807</v>
      </c>
      <c r="M21" s="7" t="n">
        <f aca="false">E41*100</f>
        <v>11.4688128772636</v>
      </c>
      <c r="N21" s="7" t="n">
        <f aca="false">E50*100</f>
        <v>9</v>
      </c>
      <c r="O21" s="13" t="n">
        <f aca="false">E58*100</f>
        <v>5.83501006036217</v>
      </c>
      <c r="P21" s="13" t="n">
        <f aca="false">E67*100</f>
        <v>4.63709677419355</v>
      </c>
      <c r="Q21" s="13" t="n">
        <f aca="false">E75*100</f>
        <v>4.41767068273092</v>
      </c>
      <c r="R21" s="13" t="n">
        <f aca="false">E81*100</f>
        <v>3.82293762575453</v>
      </c>
      <c r="S21" s="4"/>
    </row>
    <row r="22" customFormat="false" ht="15" hidden="false" customHeight="false" outlineLevel="0" collapsed="false">
      <c r="A22" s="0" t="n">
        <f aca="false">A21+1</f>
        <v>12</v>
      </c>
      <c r="C22" s="0" t="n">
        <v>5.06</v>
      </c>
      <c r="D22" s="0" t="n">
        <v>1.05</v>
      </c>
      <c r="E22" s="0" t="n">
        <f aca="false">(D22-$G$10)/(C22-$G$10)</f>
        <v>0.186612576064909</v>
      </c>
      <c r="I22" s="4"/>
      <c r="J22" s="4"/>
      <c r="K22" s="13" t="n">
        <f aca="false">E25*100</f>
        <v>0.813008130081301</v>
      </c>
      <c r="L22" s="13" t="n">
        <f aca="false">E34*100</f>
        <v>2.01612903225806</v>
      </c>
      <c r="M22" s="13" t="n">
        <f aca="false">E42*100</f>
        <v>6.47773279352227</v>
      </c>
      <c r="N22" s="7" t="n">
        <f aca="false">E51*100</f>
        <v>3.40681362725451</v>
      </c>
      <c r="O22" s="13" t="n">
        <f aca="false">E59*100</f>
        <v>3.82293762575453</v>
      </c>
      <c r="P22" s="13" t="n">
        <f aca="false">E68*100</f>
        <v>1.60965794768612</v>
      </c>
      <c r="Q22" s="13" t="n">
        <f aca="false">E76*100</f>
        <v>2.01207243460765</v>
      </c>
      <c r="R22" s="4"/>
      <c r="S22" s="4"/>
    </row>
    <row r="23" customFormat="false" ht="15" hidden="false" customHeight="false" outlineLevel="0" collapsed="false">
      <c r="A23" s="0" t="n">
        <f aca="false">A22+1</f>
        <v>13</v>
      </c>
      <c r="C23" s="0" t="n">
        <v>5.08</v>
      </c>
      <c r="D23" s="0" t="n">
        <v>1</v>
      </c>
      <c r="E23" s="0" t="n">
        <f aca="false">(D23-$G$10)/(C23-$G$10)</f>
        <v>0.175757575757576</v>
      </c>
    </row>
    <row r="24" customFormat="false" ht="15" hidden="false" customHeight="false" outlineLevel="0" collapsed="false">
      <c r="A24" s="0" t="n">
        <f aca="false">A23+1</f>
        <v>14</v>
      </c>
      <c r="C24" s="0" t="n">
        <v>5.06</v>
      </c>
      <c r="D24" s="0" t="n">
        <v>0.36</v>
      </c>
      <c r="E24" s="0" t="n">
        <f aca="false">(D24-$G$10)/(C24-$G$10)</f>
        <v>0.0466531440162272</v>
      </c>
      <c r="I24" s="10" t="s">
        <v>21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</row>
    <row r="25" customFormat="false" ht="15" hidden="false" customHeight="false" outlineLevel="0" collapsed="false">
      <c r="A25" s="0" t="n">
        <f aca="false">A24+1</f>
        <v>15</v>
      </c>
      <c r="C25" s="0" t="n">
        <v>5.05</v>
      </c>
      <c r="D25" s="0" t="n">
        <v>0.17</v>
      </c>
      <c r="E25" s="0" t="n">
        <f aca="false">(D25-$G$10)/(C25-$G$10)</f>
        <v>0.00813008130081301</v>
      </c>
      <c r="I25" s="11" t="s">
        <v>22</v>
      </c>
      <c r="J25" s="11"/>
      <c r="K25" s="11"/>
      <c r="L25" s="11"/>
      <c r="M25" s="11"/>
      <c r="N25" s="11"/>
      <c r="O25" s="11"/>
      <c r="P25" s="11"/>
      <c r="Q25" s="11"/>
      <c r="R25" s="11"/>
      <c r="S25" s="11"/>
    </row>
    <row r="26" customFormat="false" ht="15" hidden="false" customHeight="false" outlineLevel="0" collapsed="false">
      <c r="A26" s="0" t="n">
        <f aca="false">A25+1</f>
        <v>16</v>
      </c>
      <c r="B26" s="0" t="s">
        <v>53</v>
      </c>
      <c r="C26" s="0" t="n">
        <v>5.07</v>
      </c>
      <c r="D26" s="0" t="n">
        <v>0.65</v>
      </c>
      <c r="E26" s="0" t="n">
        <f aca="false">(D26-$G$10)/(C26-$G$10)</f>
        <v>0.105263157894737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</row>
    <row r="27" customFormat="false" ht="15" hidden="false" customHeight="false" outlineLevel="0" collapsed="false">
      <c r="A27" s="0" t="n">
        <f aca="false">A26+1</f>
        <v>17</v>
      </c>
      <c r="C27" s="0" t="n">
        <v>5.06</v>
      </c>
      <c r="D27" s="0" t="n">
        <v>1.07</v>
      </c>
      <c r="E27" s="0" t="n">
        <f aca="false">(D27-$G$10)/(C27-$G$10)</f>
        <v>0.190669371196755</v>
      </c>
    </row>
    <row r="28" customFormat="false" ht="15" hidden="false" customHeight="false" outlineLevel="0" collapsed="false">
      <c r="A28" s="0" t="n">
        <f aca="false">A27+1</f>
        <v>18</v>
      </c>
      <c r="C28" s="0" t="n">
        <v>5.08</v>
      </c>
      <c r="D28" s="0" t="n">
        <v>1.2</v>
      </c>
      <c r="E28" s="0" t="n">
        <f aca="false">(D28-$G$10)/(C28-$G$10)</f>
        <v>0.216161616161616</v>
      </c>
    </row>
    <row r="29" customFormat="false" ht="15" hidden="false" customHeight="false" outlineLevel="0" collapsed="false">
      <c r="A29" s="0" t="n">
        <f aca="false">A28+1</f>
        <v>19</v>
      </c>
      <c r="C29" s="0" t="n">
        <v>5.09</v>
      </c>
      <c r="D29" s="0" t="n">
        <v>1.37</v>
      </c>
      <c r="E29" s="0" t="n">
        <f aca="false">(D29-$G$10)/(C29-$G$10)</f>
        <v>0.25</v>
      </c>
    </row>
    <row r="30" customFormat="false" ht="13.8" hidden="false" customHeight="false" outlineLevel="0" collapsed="false">
      <c r="A30" s="0" t="n">
        <f aca="false">A29+1</f>
        <v>20</v>
      </c>
      <c r="C30" s="0" t="n">
        <v>5.06</v>
      </c>
      <c r="D30" s="0" t="n">
        <v>1.33</v>
      </c>
      <c r="E30" s="0" t="n">
        <f aca="false">(D30-$G$10)/(C30-$G$10)</f>
        <v>0.243407707910751</v>
      </c>
    </row>
    <row r="31" customFormat="false" ht="15" hidden="false" customHeight="false" outlineLevel="0" collapsed="false">
      <c r="A31" s="0" t="n">
        <f aca="false">A30+1</f>
        <v>21</v>
      </c>
      <c r="C31" s="0" t="n">
        <v>5.1</v>
      </c>
      <c r="D31" s="0" t="n">
        <v>1.26</v>
      </c>
      <c r="E31" s="0" t="n">
        <f aca="false">(D31-$G$10)/(C31-$G$10)</f>
        <v>0.227364185110664</v>
      </c>
    </row>
    <row r="32" customFormat="false" ht="15" hidden="false" customHeight="false" outlineLevel="0" collapsed="false">
      <c r="A32" s="0" t="n">
        <f aca="false">A31+1</f>
        <v>22</v>
      </c>
      <c r="C32" s="0" t="n">
        <v>5.1</v>
      </c>
      <c r="D32" s="0" t="n">
        <v>0.75</v>
      </c>
      <c r="E32" s="0" t="n">
        <f aca="false">(D32-$G$10)/(C32-$G$10)</f>
        <v>0.124748490945674</v>
      </c>
    </row>
    <row r="33" customFormat="false" ht="15" hidden="false" customHeight="false" outlineLevel="0" collapsed="false">
      <c r="A33" s="0" t="n">
        <f aca="false">A32+1</f>
        <v>23</v>
      </c>
      <c r="C33" s="0" t="n">
        <v>5.09</v>
      </c>
      <c r="D33" s="0" t="n">
        <v>0.54</v>
      </c>
      <c r="E33" s="0" t="n">
        <f aca="false">(D33-$G$10)/(C33-$G$10)</f>
        <v>0.0826612903225807</v>
      </c>
    </row>
    <row r="34" customFormat="false" ht="15" hidden="false" customHeight="false" outlineLevel="0" collapsed="false">
      <c r="A34" s="0" t="n">
        <f aca="false">A33+1</f>
        <v>24</v>
      </c>
      <c r="B34" s="0" t="s">
        <v>54</v>
      </c>
      <c r="C34" s="0" t="n">
        <v>5.09</v>
      </c>
      <c r="D34" s="0" t="n">
        <v>0.23</v>
      </c>
      <c r="E34" s="0" t="n">
        <f aca="false">(D34-$G$10)/(C34-$G$10)</f>
        <v>0.0201612903225806</v>
      </c>
    </row>
    <row r="35" customFormat="false" ht="15" hidden="false" customHeight="false" outlineLevel="0" collapsed="false">
      <c r="A35" s="0" t="n">
        <f aca="false">A34+1</f>
        <v>25</v>
      </c>
      <c r="B35" s="0" t="s">
        <v>55</v>
      </c>
      <c r="C35" s="0" t="n">
        <v>5.1</v>
      </c>
      <c r="D35" s="0" t="n">
        <v>0.8</v>
      </c>
      <c r="E35" s="0" t="n">
        <f aca="false">(D35-$G$10)/(C35-$G$10)</f>
        <v>0.134808853118712</v>
      </c>
    </row>
    <row r="36" customFormat="false" ht="15" hidden="false" customHeight="false" outlineLevel="0" collapsed="false">
      <c r="A36" s="0" t="n">
        <f aca="false">A35+1</f>
        <v>26</v>
      </c>
      <c r="C36" s="0" t="n">
        <v>5.05</v>
      </c>
      <c r="D36" s="0" t="n">
        <v>1.1</v>
      </c>
      <c r="E36" s="0" t="n">
        <f aca="false">(D36-$G$10)/(C36-$G$10)</f>
        <v>0.197154471544715</v>
      </c>
    </row>
    <row r="37" customFormat="false" ht="15" hidden="false" customHeight="false" outlineLevel="0" collapsed="false">
      <c r="A37" s="0" t="n">
        <f aca="false">A36+1</f>
        <v>27</v>
      </c>
      <c r="C37" s="0" t="n">
        <v>5.1</v>
      </c>
      <c r="D37" s="0" t="n">
        <v>1.2</v>
      </c>
      <c r="E37" s="0" t="n">
        <f aca="false">(D37-$G$10)/(C37-$G$10)</f>
        <v>0.215291750503018</v>
      </c>
    </row>
    <row r="38" customFormat="false" ht="15" hidden="false" customHeight="false" outlineLevel="0" collapsed="false">
      <c r="A38" s="0" t="n">
        <f aca="false">A37+1</f>
        <v>28</v>
      </c>
      <c r="C38" s="0" t="n">
        <v>5.1</v>
      </c>
      <c r="D38" s="0" t="n">
        <v>1.35</v>
      </c>
      <c r="E38" s="0" t="n">
        <f aca="false">(D38-$G$10)/(C38-$G$10)</f>
        <v>0.245472837022133</v>
      </c>
    </row>
    <row r="39" customFormat="false" ht="15" hidden="false" customHeight="false" outlineLevel="0" collapsed="false">
      <c r="A39" s="0" t="n">
        <f aca="false">A38+1</f>
        <v>29</v>
      </c>
      <c r="C39" s="0" t="n">
        <v>5.1</v>
      </c>
      <c r="D39" s="0" t="n">
        <v>1.25</v>
      </c>
      <c r="E39" s="0" t="n">
        <f aca="false">(D39-$G$10)/(C39-$G$10)</f>
        <v>0.225352112676056</v>
      </c>
    </row>
    <row r="40" customFormat="false" ht="15" hidden="false" customHeight="false" outlineLevel="0" collapsed="false">
      <c r="A40" s="0" t="n">
        <f aca="false">A39+1</f>
        <v>30</v>
      </c>
      <c r="C40" s="0" t="n">
        <v>5.08</v>
      </c>
      <c r="D40" s="0" t="n">
        <v>0.97</v>
      </c>
      <c r="E40" s="0" t="n">
        <f aca="false">(D40-$G$10)/(C40-$G$10)</f>
        <v>0.16969696969697</v>
      </c>
    </row>
    <row r="41" customFormat="false" ht="15" hidden="false" customHeight="false" outlineLevel="0" collapsed="false">
      <c r="A41" s="0" t="n">
        <f aca="false">A40+1</f>
        <v>31</v>
      </c>
      <c r="C41" s="0" t="n">
        <v>5.1</v>
      </c>
      <c r="D41" s="0" t="n">
        <v>0.7</v>
      </c>
      <c r="E41" s="0" t="n">
        <f aca="false">(D41-$G$10)/(C41-$G$10)</f>
        <v>0.114688128772636</v>
      </c>
    </row>
    <row r="42" customFormat="false" ht="15" hidden="false" customHeight="false" outlineLevel="0" collapsed="false">
      <c r="A42" s="0" t="n">
        <f aca="false">A41+1</f>
        <v>32</v>
      </c>
      <c r="C42" s="0" t="n">
        <v>5.07</v>
      </c>
      <c r="D42" s="0" t="n">
        <v>0.45</v>
      </c>
      <c r="E42" s="0" t="n">
        <f aca="false">(D42-$G$10)/(C42-$G$10)</f>
        <v>0.0647773279352227</v>
      </c>
    </row>
    <row r="43" customFormat="false" ht="15" hidden="false" customHeight="false" outlineLevel="0" collapsed="false">
      <c r="A43" s="0" t="n">
        <f aca="false">A42+1</f>
        <v>33</v>
      </c>
      <c r="B43" s="0" t="s">
        <v>56</v>
      </c>
      <c r="C43" s="0" t="n">
        <v>5.1</v>
      </c>
      <c r="D43" s="0" t="n">
        <v>0.5</v>
      </c>
      <c r="E43" s="0" t="n">
        <f aca="false">(D43-$G$10)/(C43-$G$10)</f>
        <v>0.0744466800804829</v>
      </c>
    </row>
    <row r="44" customFormat="false" ht="15" hidden="false" customHeight="false" outlineLevel="0" collapsed="false">
      <c r="A44" s="0" t="n">
        <f aca="false">A43+1</f>
        <v>34</v>
      </c>
      <c r="C44" s="0" t="n">
        <v>5.1</v>
      </c>
      <c r="D44" s="0" t="n">
        <v>0.96</v>
      </c>
      <c r="E44" s="0" t="n">
        <f aca="false">(D44-$G$10)/(C44-$G$10)</f>
        <v>0.167002012072435</v>
      </c>
    </row>
    <row r="45" customFormat="false" ht="15" hidden="false" customHeight="false" outlineLevel="0" collapsed="false">
      <c r="A45" s="0" t="n">
        <f aca="false">A44+1</f>
        <v>35</v>
      </c>
      <c r="C45" s="0" t="n">
        <v>5.11</v>
      </c>
      <c r="D45" s="0" t="n">
        <v>1.2</v>
      </c>
      <c r="E45" s="0" t="n">
        <f aca="false">(D45-$G$10)/(C45-$G$10)</f>
        <v>0.214859437751004</v>
      </c>
    </row>
    <row r="46" customFormat="false" ht="15" hidden="false" customHeight="false" outlineLevel="0" collapsed="false">
      <c r="A46" s="0" t="n">
        <f aca="false">A45+1</f>
        <v>36</v>
      </c>
      <c r="C46" s="0" t="n">
        <v>5.06</v>
      </c>
      <c r="D46" s="0" t="n">
        <v>1.37</v>
      </c>
      <c r="E46" s="0" t="n">
        <f aca="false">(D46-$G$10)/(C46-$G$10)</f>
        <v>0.251521298174442</v>
      </c>
    </row>
    <row r="47" customFormat="false" ht="15" hidden="false" customHeight="false" outlineLevel="0" collapsed="false">
      <c r="A47" s="0" t="n">
        <f aca="false">A46+1</f>
        <v>37</v>
      </c>
      <c r="C47" s="0" t="n">
        <v>5.09</v>
      </c>
      <c r="D47" s="0" t="n">
        <v>1.34</v>
      </c>
      <c r="E47" s="0" t="n">
        <f aca="false">(D47-$G$10)/(C47-$G$10)</f>
        <v>0.243951612903226</v>
      </c>
    </row>
    <row r="48" customFormat="false" ht="15" hidden="false" customHeight="false" outlineLevel="0" collapsed="false">
      <c r="A48" s="0" t="n">
        <f aca="false">A47+1</f>
        <v>38</v>
      </c>
      <c r="C48" s="0" t="n">
        <v>5.11</v>
      </c>
      <c r="D48" s="0" t="n">
        <v>1.07</v>
      </c>
      <c r="E48" s="0" t="n">
        <f aca="false">(D48-$G$10)/(C48-$G$10)</f>
        <v>0.188755020080321</v>
      </c>
    </row>
    <row r="49" customFormat="false" ht="15" hidden="false" customHeight="false" outlineLevel="0" collapsed="false">
      <c r="A49" s="0" t="n">
        <f aca="false">A48+1</f>
        <v>39</v>
      </c>
      <c r="C49" s="0" t="n">
        <v>5.13</v>
      </c>
      <c r="D49" s="0" t="n">
        <v>0.74</v>
      </c>
      <c r="E49" s="0" t="n">
        <f aca="false">(D49-$G$10)/(C49-$G$10)</f>
        <v>0.122</v>
      </c>
    </row>
    <row r="50" customFormat="false" ht="15" hidden="false" customHeight="false" outlineLevel="0" collapsed="false">
      <c r="A50" s="0" t="n">
        <f aca="false">A49+1</f>
        <v>40</v>
      </c>
      <c r="C50" s="0" t="n">
        <v>5.13</v>
      </c>
      <c r="D50" s="0" t="n">
        <v>0.58</v>
      </c>
      <c r="E50" s="0" t="n">
        <f aca="false">(D50-$G$10)/(C50-$G$10)</f>
        <v>0.09</v>
      </c>
    </row>
    <row r="51" customFormat="false" ht="15" hidden="false" customHeight="false" outlineLevel="0" collapsed="false">
      <c r="A51" s="0" t="n">
        <f aca="false">A50+1</f>
        <v>41</v>
      </c>
      <c r="C51" s="0" t="n">
        <v>5.12</v>
      </c>
      <c r="D51" s="0" t="n">
        <v>0.3</v>
      </c>
      <c r="E51" s="0" t="n">
        <f aca="false">(D51-$G$10)/(C51-$G$10)</f>
        <v>0.0340681362725451</v>
      </c>
    </row>
    <row r="52" customFormat="false" ht="15" hidden="false" customHeight="false" outlineLevel="0" collapsed="false">
      <c r="A52" s="0" t="n">
        <f aca="false">A51+1</f>
        <v>42</v>
      </c>
      <c r="B52" s="0" t="s">
        <v>57</v>
      </c>
      <c r="C52" s="0" t="n">
        <v>5.1</v>
      </c>
      <c r="D52" s="0" t="n">
        <v>0.72</v>
      </c>
      <c r="E52" s="0" t="n">
        <f aca="false">(D52-$G$10)/(C52-$G$10)</f>
        <v>0.118712273641851</v>
      </c>
    </row>
    <row r="53" customFormat="false" ht="15" hidden="false" customHeight="false" outlineLevel="0" collapsed="false">
      <c r="A53" s="0" t="n">
        <f aca="false">A52+1</f>
        <v>43</v>
      </c>
      <c r="C53" s="0" t="n">
        <v>5.1</v>
      </c>
      <c r="D53" s="0" t="n">
        <v>1.08</v>
      </c>
      <c r="E53" s="0" t="n">
        <f aca="false">(D53-$G$10)/(C53-$G$10)</f>
        <v>0.191146881287726</v>
      </c>
    </row>
    <row r="54" customFormat="false" ht="15" hidden="false" customHeight="false" outlineLevel="0" collapsed="false">
      <c r="A54" s="0" t="n">
        <f aca="false">A53+1</f>
        <v>44</v>
      </c>
      <c r="C54" s="0" t="n">
        <v>5.1</v>
      </c>
      <c r="D54" s="0" t="n">
        <v>1.2</v>
      </c>
      <c r="E54" s="0" t="n">
        <f aca="false">(D54-$G$10)/(C54-$G$10)</f>
        <v>0.215291750503018</v>
      </c>
    </row>
    <row r="55" customFormat="false" ht="15" hidden="false" customHeight="false" outlineLevel="0" collapsed="false">
      <c r="A55" s="0" t="n">
        <f aca="false">A54+1</f>
        <v>45</v>
      </c>
      <c r="C55" s="0" t="n">
        <v>5.12</v>
      </c>
      <c r="D55" s="0" t="n">
        <v>1.27</v>
      </c>
      <c r="E55" s="0" t="n">
        <f aca="false">(D55-$G$10)/(C55-$G$10)</f>
        <v>0.228456913827655</v>
      </c>
    </row>
    <row r="56" customFormat="false" ht="15" hidden="false" customHeight="false" outlineLevel="0" collapsed="false">
      <c r="A56" s="0" t="n">
        <f aca="false">A55+1</f>
        <v>46</v>
      </c>
      <c r="C56" s="0" t="n">
        <v>5.1</v>
      </c>
      <c r="D56" s="0" t="n">
        <v>0.68</v>
      </c>
      <c r="E56" s="0" t="n">
        <f aca="false">(D56-$G$10)/(C56-$G$10)</f>
        <v>0.110663983903421</v>
      </c>
    </row>
    <row r="57" customFormat="false" ht="15" hidden="false" customHeight="false" outlineLevel="0" collapsed="false">
      <c r="A57" s="0" t="n">
        <f aca="false">A56+1</f>
        <v>47</v>
      </c>
      <c r="C57" s="0" t="n">
        <v>5.1</v>
      </c>
      <c r="D57" s="0" t="n">
        <v>0.85</v>
      </c>
      <c r="E57" s="0" t="n">
        <f aca="false">(D57-$G$10)/(C57-$G$10)</f>
        <v>0.144869215291751</v>
      </c>
    </row>
    <row r="58" customFormat="false" ht="15" hidden="false" customHeight="false" outlineLevel="0" collapsed="false">
      <c r="A58" s="0" t="n">
        <f aca="false">A57+1</f>
        <v>48</v>
      </c>
      <c r="C58" s="0" t="n">
        <v>5.1</v>
      </c>
      <c r="D58" s="0" t="n">
        <v>0.42</v>
      </c>
      <c r="E58" s="0" t="n">
        <f aca="false">(D58-$G$10)/(C58-$G$10)</f>
        <v>0.0583501006036217</v>
      </c>
    </row>
    <row r="59" customFormat="false" ht="15" hidden="false" customHeight="false" outlineLevel="0" collapsed="false">
      <c r="A59" s="0" t="n">
        <f aca="false">A58+1</f>
        <v>49</v>
      </c>
      <c r="C59" s="0" t="n">
        <v>5.1</v>
      </c>
      <c r="D59" s="0" t="n">
        <v>0.32</v>
      </c>
      <c r="E59" s="0" t="n">
        <f aca="false">(D59-$G$10)/(C59-$G$10)</f>
        <v>0.0382293762575453</v>
      </c>
    </row>
    <row r="60" customFormat="false" ht="15" hidden="false" customHeight="false" outlineLevel="0" collapsed="false">
      <c r="A60" s="0" t="n">
        <f aca="false">A59+1</f>
        <v>50</v>
      </c>
      <c r="B60" s="0" t="s">
        <v>58</v>
      </c>
      <c r="C60" s="0" t="n">
        <v>5.12</v>
      </c>
      <c r="D60" s="0" t="n">
        <v>0.46</v>
      </c>
      <c r="E60" s="0" t="n">
        <f aca="false">(D60-$G$10)/(C60-$G$10)</f>
        <v>0.0661322645290581</v>
      </c>
    </row>
    <row r="61" customFormat="false" ht="15" hidden="false" customHeight="false" outlineLevel="0" collapsed="false">
      <c r="A61" s="0" t="n">
        <f aca="false">A60+1</f>
        <v>51</v>
      </c>
      <c r="C61" s="0" t="n">
        <v>5.1</v>
      </c>
      <c r="D61" s="0" t="n">
        <v>0.75</v>
      </c>
      <c r="E61" s="0" t="n">
        <f aca="false">(D61-$G$10)/(C61-$G$10)</f>
        <v>0.124748490945674</v>
      </c>
    </row>
    <row r="62" customFormat="false" ht="15" hidden="false" customHeight="false" outlineLevel="0" collapsed="false">
      <c r="A62" s="0" t="n">
        <f aca="false">A61+1</f>
        <v>52</v>
      </c>
      <c r="C62" s="0" t="n">
        <v>5.1</v>
      </c>
      <c r="D62" s="0" t="n">
        <v>0.93</v>
      </c>
      <c r="E62" s="0" t="n">
        <f aca="false">(D62-$G$10)/(C62-$G$10)</f>
        <v>0.160965794768612</v>
      </c>
    </row>
    <row r="63" customFormat="false" ht="15" hidden="false" customHeight="false" outlineLevel="0" collapsed="false">
      <c r="A63" s="0" t="n">
        <f aca="false">A62+1</f>
        <v>53</v>
      </c>
      <c r="C63" s="0" t="n">
        <v>5.1</v>
      </c>
      <c r="D63" s="0" t="n">
        <v>1.15</v>
      </c>
      <c r="E63" s="0" t="n">
        <f aca="false">(D63-$G$10)/(C63-$G$10)</f>
        <v>0.20523138832998</v>
      </c>
    </row>
    <row r="64" customFormat="false" ht="15" hidden="false" customHeight="false" outlineLevel="0" collapsed="false">
      <c r="A64" s="0" t="n">
        <f aca="false">A63+1</f>
        <v>54</v>
      </c>
      <c r="C64" s="0" t="n">
        <v>5.11</v>
      </c>
      <c r="D64" s="0" t="n">
        <v>0.96</v>
      </c>
      <c r="E64" s="0" t="n">
        <f aca="false">(D64-$G$10)/(C64-$G$10)</f>
        <v>0.166666666666667</v>
      </c>
    </row>
    <row r="65" customFormat="false" ht="15" hidden="false" customHeight="false" outlineLevel="0" collapsed="false">
      <c r="A65" s="0" t="n">
        <f aca="false">A64+1</f>
        <v>55</v>
      </c>
      <c r="C65" s="0" t="n">
        <v>5.11</v>
      </c>
      <c r="D65" s="0" t="n">
        <v>0.84</v>
      </c>
      <c r="E65" s="0" t="n">
        <f aca="false">(D65-$G$10)/(C65-$G$10)</f>
        <v>0.142570281124498</v>
      </c>
    </row>
    <row r="66" customFormat="false" ht="15" hidden="false" customHeight="false" outlineLevel="0" collapsed="false">
      <c r="A66" s="0" t="n">
        <f aca="false">A65+1</f>
        <v>56</v>
      </c>
      <c r="C66" s="0" t="n">
        <v>5.1</v>
      </c>
      <c r="D66" s="0" t="n">
        <v>0.62</v>
      </c>
      <c r="E66" s="0" t="n">
        <f aca="false">(D66-$G$10)/(C66-$G$10)</f>
        <v>0.0985915492957747</v>
      </c>
    </row>
    <row r="67" customFormat="false" ht="15" hidden="false" customHeight="false" outlineLevel="0" collapsed="false">
      <c r="A67" s="0" t="n">
        <f aca="false">A66+1</f>
        <v>57</v>
      </c>
      <c r="C67" s="0" t="n">
        <v>5.09</v>
      </c>
      <c r="D67" s="0" t="n">
        <v>0.36</v>
      </c>
      <c r="E67" s="0" t="n">
        <f aca="false">(D67-$G$10)/(C67-$G$10)</f>
        <v>0.0463709677419355</v>
      </c>
    </row>
    <row r="68" customFormat="false" ht="15" hidden="false" customHeight="false" outlineLevel="0" collapsed="false">
      <c r="A68" s="0" t="n">
        <f aca="false">A67+1</f>
        <v>58</v>
      </c>
      <c r="C68" s="0" t="n">
        <v>5.1</v>
      </c>
      <c r="D68" s="0" t="n">
        <v>0.21</v>
      </c>
      <c r="E68" s="0" t="n">
        <f aca="false">(D68-$G$10)/(C68-$G$10)</f>
        <v>0.0160965794768612</v>
      </c>
    </row>
    <row r="69" customFormat="false" ht="15" hidden="false" customHeight="false" outlineLevel="0" collapsed="false">
      <c r="A69" s="0" t="n">
        <f aca="false">A68+1</f>
        <v>59</v>
      </c>
      <c r="B69" s="0" t="s">
        <v>59</v>
      </c>
      <c r="C69" s="0" t="n">
        <v>5.1</v>
      </c>
      <c r="D69" s="0" t="n">
        <v>0.405</v>
      </c>
      <c r="E69" s="0" t="n">
        <f aca="false">(D69-$G$10)/(C69-$G$10)</f>
        <v>0.0553319919517103</v>
      </c>
    </row>
    <row r="70" customFormat="false" ht="15" hidden="false" customHeight="false" outlineLevel="0" collapsed="false">
      <c r="A70" s="0" t="n">
        <f aca="false">A69+1</f>
        <v>60</v>
      </c>
      <c r="C70" s="0" t="n">
        <v>5.1</v>
      </c>
      <c r="D70" s="0" t="n">
        <v>0.65</v>
      </c>
      <c r="E70" s="0" t="n">
        <f aca="false">(D70-$G$10)/(C70-$G$10)</f>
        <v>0.104627766599598</v>
      </c>
    </row>
    <row r="71" customFormat="false" ht="15" hidden="false" customHeight="false" outlineLevel="0" collapsed="false">
      <c r="A71" s="0" t="n">
        <f aca="false">A70+1</f>
        <v>61</v>
      </c>
      <c r="C71" s="0" t="n">
        <v>5.12</v>
      </c>
      <c r="D71" s="0" t="n">
        <v>0.92</v>
      </c>
      <c r="E71" s="0" t="n">
        <f aca="false">(D71-$G$10)/(C71-$G$10)</f>
        <v>0.158316633266533</v>
      </c>
    </row>
    <row r="72" customFormat="false" ht="15" hidden="false" customHeight="false" outlineLevel="0" collapsed="false">
      <c r="A72" s="0" t="n">
        <f aca="false">A71+1</f>
        <v>62</v>
      </c>
      <c r="C72" s="0" t="n">
        <v>5.1</v>
      </c>
      <c r="D72" s="0" t="n">
        <v>0.8</v>
      </c>
      <c r="E72" s="0" t="n">
        <f aca="false">(D72-$G$10)/(C72-$G$10)</f>
        <v>0.134808853118712</v>
      </c>
    </row>
    <row r="73" customFormat="false" ht="15" hidden="false" customHeight="false" outlineLevel="0" collapsed="false">
      <c r="A73" s="0" t="n">
        <f aca="false">A72+1</f>
        <v>63</v>
      </c>
      <c r="C73" s="0" t="n">
        <v>5.11</v>
      </c>
      <c r="D73" s="0" t="n">
        <v>0.76</v>
      </c>
      <c r="E73" s="0" t="n">
        <f aca="false">(D73-$G$10)/(C73-$G$10)</f>
        <v>0.126506024096386</v>
      </c>
    </row>
    <row r="74" customFormat="false" ht="15" hidden="false" customHeight="false" outlineLevel="0" collapsed="false">
      <c r="A74" s="0" t="n">
        <f aca="false">A73+1</f>
        <v>64</v>
      </c>
      <c r="C74" s="0" t="n">
        <v>5.1</v>
      </c>
      <c r="D74" s="0" t="n">
        <v>0.54</v>
      </c>
      <c r="E74" s="0" t="n">
        <f aca="false">(D74-$G$10)/(C74-$G$10)</f>
        <v>0.0824949698189135</v>
      </c>
    </row>
    <row r="75" customFormat="false" ht="15" hidden="false" customHeight="false" outlineLevel="0" collapsed="false">
      <c r="A75" s="0" t="n">
        <f aca="false">A74+1</f>
        <v>65</v>
      </c>
      <c r="C75" s="0" t="n">
        <v>5.11</v>
      </c>
      <c r="D75" s="0" t="n">
        <v>0.35</v>
      </c>
      <c r="E75" s="0" t="n">
        <f aca="false">(D75-$G$10)/(C75-$G$10)</f>
        <v>0.0441767068273092</v>
      </c>
    </row>
    <row r="76" customFormat="false" ht="15" hidden="false" customHeight="false" outlineLevel="0" collapsed="false">
      <c r="A76" s="0" t="n">
        <f aca="false">A75+1</f>
        <v>66</v>
      </c>
      <c r="C76" s="0" t="n">
        <v>5.1</v>
      </c>
      <c r="D76" s="0" t="n">
        <v>0.23</v>
      </c>
      <c r="E76" s="0" t="n">
        <f aca="false">(D76-$G$10)/(C76-$G$10)</f>
        <v>0.0201207243460765</v>
      </c>
    </row>
    <row r="77" customFormat="false" ht="15" hidden="false" customHeight="false" outlineLevel="0" collapsed="false">
      <c r="A77" s="0" t="n">
        <f aca="false">A76+1</f>
        <v>67</v>
      </c>
      <c r="B77" s="0" t="s">
        <v>60</v>
      </c>
      <c r="C77" s="0" t="n">
        <v>5.1</v>
      </c>
      <c r="D77" s="0" t="n">
        <v>0.55</v>
      </c>
      <c r="E77" s="0" t="n">
        <f aca="false">(D77-$G$10)/(C77-$G$10)</f>
        <v>0.0845070422535211</v>
      </c>
    </row>
    <row r="78" customFormat="false" ht="15" hidden="false" customHeight="false" outlineLevel="0" collapsed="false">
      <c r="A78" s="0" t="n">
        <f aca="false">A77+1</f>
        <v>68</v>
      </c>
      <c r="C78" s="0" t="n">
        <v>5.12</v>
      </c>
      <c r="D78" s="0" t="n">
        <v>0.63</v>
      </c>
      <c r="E78" s="0" t="n">
        <f aca="false">(D78-$G$10)/(C78-$G$10)</f>
        <v>0.100200400801603</v>
      </c>
    </row>
    <row r="79" customFormat="false" ht="15" hidden="false" customHeight="false" outlineLevel="0" collapsed="false">
      <c r="A79" s="0" t="n">
        <f aca="false">A78+1</f>
        <v>69</v>
      </c>
      <c r="C79" s="0" t="n">
        <v>5.12</v>
      </c>
      <c r="D79" s="0" t="n">
        <v>0.6</v>
      </c>
      <c r="E79" s="0" t="n">
        <f aca="false">(D79-$G$10)/(C79-$G$10)</f>
        <v>0.094188376753507</v>
      </c>
    </row>
    <row r="80" customFormat="false" ht="15" hidden="false" customHeight="false" outlineLevel="0" collapsed="false">
      <c r="A80" s="0" t="n">
        <f aca="false">A79+1</f>
        <v>70</v>
      </c>
      <c r="C80" s="0" t="n">
        <v>5.1</v>
      </c>
      <c r="D80" s="0" t="n">
        <v>0.49</v>
      </c>
      <c r="E80" s="0" t="n">
        <f aca="false">(D80-$G$10)/(C80-$G$10)</f>
        <v>0.0724346076458753</v>
      </c>
    </row>
    <row r="81" customFormat="false" ht="15" hidden="false" customHeight="false" outlineLevel="0" collapsed="false">
      <c r="A81" s="0" t="n">
        <f aca="false">A80+1</f>
        <v>71</v>
      </c>
      <c r="C81" s="0" t="n">
        <v>5.1</v>
      </c>
      <c r="D81" s="0" t="n">
        <v>0.32</v>
      </c>
      <c r="E81" s="0" t="n">
        <f aca="false">(D81-$G$10)/(C81-$G$10)</f>
        <v>0.0382293762575453</v>
      </c>
    </row>
    <row r="82" customFormat="false" ht="15" hidden="false" customHeight="false" outlineLevel="0" collapsed="false">
      <c r="A82" s="0" t="n">
        <f aca="false">A81+1</f>
        <v>72</v>
      </c>
      <c r="B82" s="0" t="s">
        <v>61</v>
      </c>
      <c r="C82" s="0" t="n">
        <v>5.1</v>
      </c>
      <c r="D82" s="0" t="n">
        <v>0.46</v>
      </c>
      <c r="E82" s="0" t="n">
        <f aca="false">(D82-$G$10)/(C82-$G$10)</f>
        <v>0.0663983903420523</v>
      </c>
    </row>
    <row r="83" customFormat="false" ht="13.8" hidden="false" customHeight="false" outlineLevel="0" collapsed="false">
      <c r="A83" s="0" t="n">
        <f aca="false">A82+1</f>
        <v>73</v>
      </c>
      <c r="C83" s="0" t="n">
        <v>5</v>
      </c>
      <c r="D83" s="0" t="n">
        <v>0.45</v>
      </c>
      <c r="E83" s="0" t="n">
        <f aca="false">(D83-$G$10)/(C83-$G$10)</f>
        <v>0.0657084188911704</v>
      </c>
    </row>
  </sheetData>
  <mergeCells count="4">
    <mergeCell ref="K9:Q9"/>
    <mergeCell ref="M11:O11"/>
    <mergeCell ref="I25:S25"/>
    <mergeCell ref="I26:S26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2019-06-10T18:03:06Z</dcterms:created>
  <dc:creator>gem31</dc:creator>
  <dc:description/>
  <dc:language>en-US</dc:language>
  <cp:lastModifiedBy/>
  <dcterms:modified xsi:type="dcterms:W3CDTF">2020-11-06T01:02:55Z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